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ЧТО связки м" sheetId="1" r:id="rId1"/>
    <sheet name="ЧТО связки ж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<sst xmlns="http://schemas.openxmlformats.org/spreadsheetml/2006/main" count="107" uniqueCount="57">
  <si>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Место</t>
  </si>
  <si>
    <t>№ п\п</t>
  </si>
  <si>
    <t>Время работы на этапе</t>
  </si>
  <si>
    <t>∑ штрафов</t>
  </si>
  <si>
    <t>Штраф. время</t>
  </si>
  <si>
    <t>Время работы на тех. этапах</t>
  </si>
  <si>
    <t>% от времени победителя</t>
  </si>
  <si>
    <t>Выполненный разряд</t>
  </si>
  <si>
    <t>Выполнение разрядов:</t>
  </si>
  <si>
    <t>Ранг связки</t>
  </si>
  <si>
    <t>Состав связки</t>
  </si>
  <si>
    <t>Территория/организация</t>
  </si>
  <si>
    <t>РОО "Томская федерация спортивного туризма"</t>
  </si>
  <si>
    <t>открытый Чемпионат Томской области по спортивному туризму 2011 года (дисциплина: дистанция – горнаяя – связка (3 класс, код 0840101411Я)</t>
  </si>
  <si>
    <t>Томская область, Томский район, с. Ярское</t>
  </si>
  <si>
    <t>" 23 "  октября 2011</t>
  </si>
  <si>
    <t>Программа:    Дистанция-горная-связка (мужские)</t>
  </si>
  <si>
    <t>штрафные баллы</t>
  </si>
  <si>
    <t>Цена штр. балла:   1 балл - 30 сек.</t>
  </si>
  <si>
    <t>Спуск</t>
  </si>
  <si>
    <t>Спуск с перестежкой</t>
  </si>
  <si>
    <t>Траверс</t>
  </si>
  <si>
    <t>Наклонная переправа</t>
  </si>
  <si>
    <t>Подъем (скалы)</t>
  </si>
  <si>
    <t>итоговое время</t>
  </si>
  <si>
    <t>№ св.</t>
  </si>
  <si>
    <t>Класс дистанции: 3;  квалификационный ранг - 90 баллов</t>
  </si>
  <si>
    <t>Программа:    Дистанция-горная-связка (женские)</t>
  </si>
  <si>
    <t>вк</t>
  </si>
  <si>
    <t>Главный секретарь ________________(Мандракова Е.А., сс3к, г. Томск)</t>
  </si>
  <si>
    <t>Главный судья ____________Костылев Ю.С., сс2к, г.Томск</t>
  </si>
  <si>
    <t>до 102 % - 1 разряд</t>
  </si>
  <si>
    <t>до 120 % - 2 разряд</t>
  </si>
  <si>
    <t>до 154 % - 3 разряд</t>
  </si>
  <si>
    <t>Класс дистанции: 3;  квалификационный ранг - 64 балла</t>
  </si>
  <si>
    <t>до 117 % - 2 разряд</t>
  </si>
  <si>
    <t>до 150 % - 3 разряд</t>
  </si>
  <si>
    <t>до 100 % - 1 разряд</t>
  </si>
  <si>
    <t>г. Томск, ТАКТ ТУСУР</t>
  </si>
  <si>
    <t>Шаталов Евгений Ултургашев Владимир</t>
  </si>
  <si>
    <t>г. Томск, НИ ТПУ, тск Амазонки</t>
  </si>
  <si>
    <t>г. Томск, НИ ТГУ, Берендеи</t>
  </si>
  <si>
    <t>Баджаринчинова А. Шадрина Анастасия</t>
  </si>
  <si>
    <t>г. Томск, ДДЮ "КЕДР"</t>
  </si>
  <si>
    <t>г. Томск</t>
  </si>
  <si>
    <t>Ковалева Анастасия Важенина Анастасия</t>
  </si>
  <si>
    <t>г. Колпашево, МУ "Городской молодежный центр"</t>
  </si>
  <si>
    <t>Стержанова Ульяна  Звягинцева Елена</t>
  </si>
  <si>
    <t>Шкитов Дмитрий       Иванов Сергей</t>
  </si>
  <si>
    <t>Макунин Алексей        Вольф Андрей</t>
  </si>
  <si>
    <t>Березов Иван            Черкасов Владислав</t>
  </si>
  <si>
    <t>Мурзин Сергей        Широков Леонид</t>
  </si>
  <si>
    <t>Семенюк Степан          Гайсин Фархат</t>
  </si>
  <si>
    <t>Филлипов Олег       Черников Михаил</t>
  </si>
  <si>
    <t>Вихляев Сергей          Дробов Алексей</t>
  </si>
  <si>
    <t>Костылева Наталья      Долгих Александра</t>
  </si>
  <si>
    <t>Базуева Юлия     Коломейцева Дарья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</si>
</sst>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9" fontId="18" fillId="0" borderId="0" xfId="52" applyNumberFormat="1" applyFont="1" applyBorder="1" applyAlignment="1">
      <alignment vertical="center" wrapText="1"/>
      <protection/>
    </xf>
    <xf numFmtId="0" fontId="18" fillId="0" borderId="0" xfId="52" applyFont="1" applyBorder="1" applyAlignment="1">
      <alignment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164" fontId="18" fillId="0" borderId="0" xfId="52" applyNumberFormat="1" applyFont="1" applyAlignment="1">
      <alignment horizontal="center" vertical="center" wrapText="1"/>
      <protection/>
    </xf>
    <xf numFmtId="9" fontId="18" fillId="0" borderId="0" xfId="52" applyNumberFormat="1" applyFont="1" applyAlignment="1">
      <alignment horizontal="center" vertical="center" wrapText="1"/>
      <protection/>
    </xf>
    <xf numFmtId="0" fontId="18" fillId="0" borderId="0" xfId="52" applyFont="1" applyAlignment="1">
      <alignment vertical="center" wrapText="1"/>
      <protection/>
    </xf>
    <xf numFmtId="0" fontId="22" fillId="0" borderId="0" xfId="52" applyFont="1" applyAlignment="1">
      <alignment horizontal="center" vertical="center"/>
      <protection/>
    </xf>
    <xf numFmtId="0" fontId="18" fillId="0" borderId="0" xfId="52" applyFont="1" applyAlignment="1">
      <alignment horizontal="left" vertical="center" wrapText="1"/>
      <protection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textRotation="90" wrapText="1"/>
      <protection locked="0"/>
    </xf>
    <xf numFmtId="165" fontId="23" fillId="0" borderId="10" xfId="52" applyNumberFormat="1" applyFont="1" applyFill="1" applyBorder="1" applyAlignment="1">
      <alignment horizontal="center" vertical="center" textRotation="90" wrapText="1"/>
      <protection/>
    </xf>
    <xf numFmtId="0" fontId="23" fillId="0" borderId="10" xfId="52" applyFont="1" applyFill="1" applyBorder="1" applyAlignment="1">
      <alignment horizontal="center" vertical="center" textRotation="90" wrapText="1"/>
      <protection/>
    </xf>
    <xf numFmtId="164" fontId="23" fillId="0" borderId="10" xfId="52" applyNumberFormat="1" applyFont="1" applyFill="1" applyBorder="1" applyAlignment="1">
      <alignment horizontal="center" vertical="center" textRotation="90" wrapText="1"/>
      <protection/>
    </xf>
    <xf numFmtId="9" fontId="24" fillId="0" borderId="10" xfId="52" applyNumberFormat="1" applyFont="1" applyBorder="1" applyAlignment="1">
      <alignment horizontal="center" vertical="center" textRotation="90" wrapText="1"/>
      <protection/>
    </xf>
    <xf numFmtId="0" fontId="24" fillId="0" borderId="10" xfId="52" applyFont="1" applyBorder="1" applyAlignment="1">
      <alignment horizontal="center" vertical="center" textRotation="90" wrapText="1"/>
      <protection/>
    </xf>
    <xf numFmtId="0" fontId="25" fillId="0" borderId="10" xfId="52" applyFont="1" applyFill="1" applyBorder="1" applyAlignment="1" applyProtection="1">
      <alignment horizontal="center" vertical="center" wrapText="1"/>
      <protection locked="0"/>
    </xf>
    <xf numFmtId="0" fontId="25" fillId="0" borderId="10" xfId="52" applyFont="1" applyFill="1" applyBorder="1" applyAlignment="1" applyProtection="1">
      <alignment horizontal="left" vertical="center" wrapText="1"/>
      <protection locked="0"/>
    </xf>
    <xf numFmtId="0" fontId="24" fillId="0" borderId="10" xfId="52" applyFont="1" applyFill="1" applyBorder="1" applyAlignment="1" applyProtection="1">
      <alignment horizontal="center" vertical="center" wrapText="1"/>
      <protection locked="0"/>
    </xf>
    <xf numFmtId="165" fontId="26" fillId="0" borderId="10" xfId="52" applyNumberFormat="1" applyFont="1" applyFill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Font="1" applyFill="1" applyBorder="1" applyAlignment="1">
      <alignment horizontal="center" vertical="center" wrapText="1"/>
      <protection/>
    </xf>
    <xf numFmtId="164" fontId="26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9" fontId="25" fillId="0" borderId="10" xfId="52" applyNumberFormat="1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6" fillId="0" borderId="10" xfId="52" applyFont="1" applyFill="1" applyBorder="1" applyAlignment="1" applyProtection="1">
      <alignment horizontal="center" vertical="center" wrapText="1"/>
      <protection locked="0"/>
    </xf>
    <xf numFmtId="1" fontId="25" fillId="0" borderId="10" xfId="52" applyNumberFormat="1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vertical="center" wrapText="1"/>
      <protection/>
    </xf>
    <xf numFmtId="9" fontId="25" fillId="0" borderId="11" xfId="52" applyNumberFormat="1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19" fillId="0" borderId="0" xfId="52" applyFont="1" applyAlignment="1">
      <alignment vertical="center" wrapText="1"/>
      <protection/>
    </xf>
    <xf numFmtId="0" fontId="18" fillId="0" borderId="12" xfId="52" applyFont="1" applyBorder="1" applyAlignment="1">
      <alignment horizontal="left" vertical="center" wrapText="1"/>
      <protection/>
    </xf>
    <xf numFmtId="1" fontId="18" fillId="0" borderId="0" xfId="52" applyNumberFormat="1" applyFont="1" applyAlignment="1">
      <alignment horizontal="center" vertical="center" wrapText="1"/>
      <protection/>
    </xf>
    <xf numFmtId="165" fontId="25" fillId="0" borderId="10" xfId="52" applyNumberFormat="1" applyFont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left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/>
      <protection/>
    </xf>
    <xf numFmtId="0" fontId="18" fillId="0" borderId="14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left" vertical="center" wrapText="1"/>
      <protection/>
    </xf>
    <xf numFmtId="0" fontId="18" fillId="0" borderId="11" xfId="52" applyFont="1" applyBorder="1" applyAlignment="1">
      <alignment horizontal="left" vertical="center" wrapText="1"/>
      <protection/>
    </xf>
    <xf numFmtId="0" fontId="18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85" zoomScaleNormal="85" workbookViewId="0" topLeftCell="A2">
      <selection activeCell="E10" sqref="E10"/>
    </sheetView>
  </sheetViews>
  <sheetFormatPr defaultColWidth="9.00390625" defaultRowHeight="12.75"/>
  <cols>
    <col min="1" max="1" width="5.125" style="0" bestFit="1" customWidth="1"/>
    <col min="2" max="2" width="19.25390625" style="0" bestFit="1" customWidth="1"/>
    <col min="3" max="3" width="19.125" style="0" bestFit="1" customWidth="1"/>
    <col min="4" max="4" width="5.75390625" style="0" customWidth="1"/>
    <col min="5" max="5" width="5.25390625" style="0" customWidth="1"/>
    <col min="7" max="7" width="4.875" style="0" bestFit="1" customWidth="1"/>
    <col min="9" max="9" width="4.875" style="0" bestFit="1" customWidth="1"/>
    <col min="11" max="11" width="4.875" style="0" bestFit="1" customWidth="1"/>
    <col min="13" max="13" width="4.875" style="0" bestFit="1" customWidth="1"/>
    <col min="15" max="15" width="4.875" style="0" bestFit="1" customWidth="1"/>
  </cols>
  <sheetData>
    <row r="1" spans="1:22" ht="12.7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  <c r="V1" s="2"/>
    </row>
    <row r="2" spans="1:22" ht="13.5" thickBot="1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2"/>
    </row>
    <row r="3" spans="1:22" ht="26.25" customHeight="1" thickTop="1">
      <c r="A3" s="3"/>
      <c r="B3" s="42" t="s">
        <v>14</v>
      </c>
      <c r="C3" s="42"/>
      <c r="D3" s="3"/>
      <c r="E3" s="3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3"/>
      <c r="R3" s="39"/>
      <c r="S3" s="39"/>
      <c r="T3" s="3"/>
      <c r="U3" s="5"/>
      <c r="V3" s="3"/>
    </row>
    <row r="4" spans="1:22" ht="15.75">
      <c r="A4" s="3"/>
      <c r="B4" s="3" t="s">
        <v>15</v>
      </c>
      <c r="C4" s="3"/>
      <c r="D4" s="3"/>
      <c r="E4" s="40"/>
      <c r="F4" s="40"/>
      <c r="G4" s="40"/>
      <c r="H4" s="40"/>
      <c r="I4" s="40"/>
      <c r="J4" s="40"/>
      <c r="K4" s="40"/>
      <c r="L4" s="40"/>
      <c r="M4" s="40"/>
      <c r="N4" s="6"/>
      <c r="O4" s="4"/>
      <c r="P4" s="3"/>
      <c r="Q4" s="3"/>
      <c r="R4" s="41"/>
      <c r="S4" s="41"/>
      <c r="T4" s="3"/>
      <c r="U4" s="5"/>
      <c r="V4" s="3"/>
    </row>
    <row r="5" spans="1:22" ht="12.75">
      <c r="A5" s="3"/>
      <c r="B5" s="43" t="s">
        <v>16</v>
      </c>
      <c r="C5" s="43"/>
      <c r="D5" s="3"/>
      <c r="E5" s="3"/>
      <c r="F5" s="3"/>
      <c r="G5" s="4"/>
      <c r="H5" s="3"/>
      <c r="I5" s="4"/>
      <c r="J5" s="3"/>
      <c r="K5" s="4"/>
      <c r="L5" s="3"/>
      <c r="M5" s="4"/>
      <c r="N5" s="3"/>
      <c r="O5" s="4"/>
      <c r="P5" s="3"/>
      <c r="Q5" s="3"/>
      <c r="R5" s="41"/>
      <c r="S5" s="41"/>
      <c r="T5" s="3"/>
      <c r="U5" s="5"/>
      <c r="V5" s="3"/>
    </row>
    <row r="6" spans="1:22" ht="12.75" customHeight="1">
      <c r="A6" s="3"/>
      <c r="B6" s="35" t="s">
        <v>26</v>
      </c>
      <c r="C6" s="35"/>
      <c r="D6" s="35"/>
      <c r="E6" s="3"/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3"/>
      <c r="R6" s="41"/>
      <c r="S6" s="41"/>
      <c r="T6" s="3"/>
      <c r="U6" s="5"/>
      <c r="V6" s="3"/>
    </row>
    <row r="7" spans="1:22" ht="30" customHeight="1">
      <c r="A7" s="3"/>
      <c r="B7" s="32"/>
      <c r="C7" s="32"/>
      <c r="D7" s="32"/>
      <c r="E7" s="3"/>
      <c r="F7" s="36" t="s">
        <v>19</v>
      </c>
      <c r="G7" s="36"/>
      <c r="H7" s="36" t="s">
        <v>20</v>
      </c>
      <c r="I7" s="36"/>
      <c r="J7" s="36" t="s">
        <v>21</v>
      </c>
      <c r="K7" s="36"/>
      <c r="L7" s="36" t="s">
        <v>22</v>
      </c>
      <c r="M7" s="36"/>
      <c r="N7" s="36" t="s">
        <v>23</v>
      </c>
      <c r="O7" s="36"/>
      <c r="P7" s="3"/>
      <c r="Q7" s="3"/>
      <c r="R7" s="7"/>
      <c r="S7" s="7"/>
      <c r="T7" s="3"/>
      <c r="U7" s="5"/>
      <c r="V7" s="3"/>
    </row>
    <row r="8" spans="1:22" ht="62.25">
      <c r="A8" s="9" t="s">
        <v>1</v>
      </c>
      <c r="B8" s="9" t="s">
        <v>11</v>
      </c>
      <c r="C8" s="9" t="s">
        <v>10</v>
      </c>
      <c r="D8" s="9" t="s">
        <v>25</v>
      </c>
      <c r="E8" s="10" t="s">
        <v>9</v>
      </c>
      <c r="F8" s="13" t="s">
        <v>2</v>
      </c>
      <c r="G8" s="12" t="s">
        <v>17</v>
      </c>
      <c r="H8" s="13" t="s">
        <v>2</v>
      </c>
      <c r="I8" s="12" t="s">
        <v>17</v>
      </c>
      <c r="J8" s="13" t="s">
        <v>2</v>
      </c>
      <c r="K8" s="12" t="s">
        <v>17</v>
      </c>
      <c r="L8" s="13" t="s">
        <v>2</v>
      </c>
      <c r="M8" s="12" t="s">
        <v>17</v>
      </c>
      <c r="N8" s="13" t="s">
        <v>2</v>
      </c>
      <c r="O8" s="12" t="s">
        <v>17</v>
      </c>
      <c r="P8" s="11" t="s">
        <v>5</v>
      </c>
      <c r="Q8" s="12" t="s">
        <v>3</v>
      </c>
      <c r="R8" s="11" t="s">
        <v>4</v>
      </c>
      <c r="S8" s="11" t="s">
        <v>24</v>
      </c>
      <c r="T8" s="12" t="s">
        <v>0</v>
      </c>
      <c r="U8" s="14" t="s">
        <v>6</v>
      </c>
      <c r="V8" s="15" t="s">
        <v>7</v>
      </c>
    </row>
    <row r="9" spans="1:22" ht="22.5">
      <c r="A9" s="16">
        <v>1</v>
      </c>
      <c r="B9" s="17" t="s">
        <v>40</v>
      </c>
      <c r="C9" s="17" t="s">
        <v>48</v>
      </c>
      <c r="D9" s="18">
        <v>11</v>
      </c>
      <c r="E9" s="27">
        <v>20</v>
      </c>
      <c r="F9" s="19">
        <v>0.004143518518518519</v>
      </c>
      <c r="G9" s="20"/>
      <c r="H9" s="19">
        <v>0.005208333333333333</v>
      </c>
      <c r="I9" s="20"/>
      <c r="J9" s="19">
        <v>0.003587962962962963</v>
      </c>
      <c r="K9" s="20">
        <v>10</v>
      </c>
      <c r="L9" s="19">
        <v>0.003136574074074074</v>
      </c>
      <c r="M9" s="20">
        <v>5</v>
      </c>
      <c r="N9" s="19">
        <v>0.005474537037037037</v>
      </c>
      <c r="O9" s="20"/>
      <c r="P9" s="19">
        <f aca="true" t="shared" si="0" ref="P9:P16">(F9+H9+J9+L9+N9)</f>
        <v>0.021550925925925925</v>
      </c>
      <c r="Q9" s="20">
        <f aca="true" t="shared" si="1" ref="Q9:Q16">G9+I9+K9+M9+O9</f>
        <v>15</v>
      </c>
      <c r="R9" s="19">
        <v>0.005208333333333333</v>
      </c>
      <c r="S9" s="22">
        <f aca="true" t="shared" si="2" ref="S9:S16">P9+R9</f>
        <v>0.026759259259259257</v>
      </c>
      <c r="T9" s="23">
        <v>1</v>
      </c>
      <c r="U9" s="24">
        <v>1</v>
      </c>
      <c r="V9" s="25">
        <v>1</v>
      </c>
    </row>
    <row r="10" spans="1:22" ht="22.5">
      <c r="A10" s="26">
        <v>2</v>
      </c>
      <c r="B10" s="17" t="s">
        <v>41</v>
      </c>
      <c r="C10" s="17" t="s">
        <v>49</v>
      </c>
      <c r="D10" s="18">
        <v>3</v>
      </c>
      <c r="E10" s="27">
        <v>4</v>
      </c>
      <c r="F10" s="34">
        <v>0.005636574074074074</v>
      </c>
      <c r="G10" s="27"/>
      <c r="H10" s="34">
        <v>0.004456018518518519</v>
      </c>
      <c r="I10" s="27"/>
      <c r="J10" s="34">
        <v>0.006481481481481481</v>
      </c>
      <c r="K10" s="27"/>
      <c r="L10" s="34">
        <v>0.0050347222222222225</v>
      </c>
      <c r="M10" s="27"/>
      <c r="N10" s="34">
        <v>0.008136574074074074</v>
      </c>
      <c r="O10" s="27">
        <v>8</v>
      </c>
      <c r="P10" s="19">
        <f t="shared" si="0"/>
        <v>0.02974537037037037</v>
      </c>
      <c r="Q10" s="20">
        <f t="shared" si="1"/>
        <v>8</v>
      </c>
      <c r="R10" s="19">
        <v>0.002777777777777778</v>
      </c>
      <c r="S10" s="22">
        <f t="shared" si="2"/>
        <v>0.03252314814814815</v>
      </c>
      <c r="T10" s="23" t="s">
        <v>28</v>
      </c>
      <c r="U10" s="24">
        <f aca="true" t="shared" si="3" ref="U10:U16">S10*$U$9/$S$9</f>
        <v>1.2153979238754327</v>
      </c>
      <c r="V10" s="25"/>
    </row>
    <row r="11" spans="1:22" ht="22.5">
      <c r="A11" s="16">
        <v>3</v>
      </c>
      <c r="B11" s="17" t="s">
        <v>38</v>
      </c>
      <c r="C11" s="17" t="s">
        <v>39</v>
      </c>
      <c r="D11" s="18">
        <v>17</v>
      </c>
      <c r="E11" s="27">
        <v>2</v>
      </c>
      <c r="F11" s="19">
        <v>0.0051967592592592595</v>
      </c>
      <c r="G11" s="20">
        <v>15</v>
      </c>
      <c r="H11" s="19">
        <v>0.005347222222222222</v>
      </c>
      <c r="I11" s="20"/>
      <c r="J11" s="19">
        <v>0.003194444444444444</v>
      </c>
      <c r="K11" s="20"/>
      <c r="L11" s="19">
        <v>0.00462962962962963</v>
      </c>
      <c r="M11" s="20"/>
      <c r="N11" s="19">
        <v>0.007407407407407407</v>
      </c>
      <c r="O11" s="20">
        <v>5</v>
      </c>
      <c r="P11" s="19">
        <f t="shared" si="0"/>
        <v>0.025775462962962962</v>
      </c>
      <c r="Q11" s="20">
        <f t="shared" si="1"/>
        <v>20</v>
      </c>
      <c r="R11" s="19">
        <v>0.006944444444444444</v>
      </c>
      <c r="S11" s="22">
        <f t="shared" si="2"/>
        <v>0.032719907407407406</v>
      </c>
      <c r="T11" s="23">
        <v>2</v>
      </c>
      <c r="U11" s="24">
        <f t="shared" si="3"/>
        <v>1.2227508650519032</v>
      </c>
      <c r="V11" s="25">
        <v>3</v>
      </c>
    </row>
    <row r="12" spans="1:22" ht="22.5">
      <c r="A12" s="26">
        <v>4</v>
      </c>
      <c r="B12" s="17" t="s">
        <v>43</v>
      </c>
      <c r="C12" s="17" t="s">
        <v>50</v>
      </c>
      <c r="D12" s="18">
        <v>1</v>
      </c>
      <c r="E12" s="20">
        <v>13</v>
      </c>
      <c r="F12" s="19">
        <v>0.0032870370370370367</v>
      </c>
      <c r="G12" s="20"/>
      <c r="H12" s="19">
        <v>0.004849537037037037</v>
      </c>
      <c r="I12" s="20"/>
      <c r="J12" s="19">
        <v>0.003472222222222222</v>
      </c>
      <c r="K12" s="20"/>
      <c r="L12" s="19">
        <v>0.010381944444444444</v>
      </c>
      <c r="M12" s="20">
        <v>8</v>
      </c>
      <c r="N12" s="19">
        <v>0.006053240740740741</v>
      </c>
      <c r="O12" s="20">
        <v>15</v>
      </c>
      <c r="P12" s="19">
        <f t="shared" si="0"/>
        <v>0.028043981481481482</v>
      </c>
      <c r="Q12" s="20">
        <f t="shared" si="1"/>
        <v>23</v>
      </c>
      <c r="R12" s="19">
        <v>0.007986111111111112</v>
      </c>
      <c r="S12" s="22">
        <f t="shared" si="2"/>
        <v>0.03603009259259259</v>
      </c>
      <c r="T12" s="23">
        <v>3</v>
      </c>
      <c r="U12" s="24">
        <f t="shared" si="3"/>
        <v>1.346453287197232</v>
      </c>
      <c r="V12" s="25">
        <v>3</v>
      </c>
    </row>
    <row r="13" spans="1:22" ht="22.5">
      <c r="A13" s="16">
        <v>5</v>
      </c>
      <c r="B13" s="17" t="s">
        <v>38</v>
      </c>
      <c r="C13" s="17" t="s">
        <v>51</v>
      </c>
      <c r="D13" s="18">
        <v>14</v>
      </c>
      <c r="E13" s="20">
        <v>2</v>
      </c>
      <c r="F13" s="19">
        <v>0.0043055555555555555</v>
      </c>
      <c r="G13" s="20">
        <v>8</v>
      </c>
      <c r="H13" s="19">
        <v>0.00568287037037037</v>
      </c>
      <c r="I13" s="20">
        <v>10</v>
      </c>
      <c r="J13" s="19">
        <v>0.0038194444444444443</v>
      </c>
      <c r="K13" s="20"/>
      <c r="L13" s="19">
        <v>0.005208333333333333</v>
      </c>
      <c r="M13" s="20">
        <v>23</v>
      </c>
      <c r="N13" s="19">
        <v>0.007847222222222222</v>
      </c>
      <c r="O13" s="20">
        <v>20</v>
      </c>
      <c r="P13" s="19">
        <f t="shared" si="0"/>
        <v>0.026863425925925923</v>
      </c>
      <c r="Q13" s="20">
        <f t="shared" si="1"/>
        <v>61</v>
      </c>
      <c r="R13" s="19">
        <v>0.021180555555555553</v>
      </c>
      <c r="S13" s="22">
        <f t="shared" si="2"/>
        <v>0.04804398148148148</v>
      </c>
      <c r="T13" s="21">
        <v>4</v>
      </c>
      <c r="U13" s="24">
        <f t="shared" si="3"/>
        <v>1.795415224913495</v>
      </c>
      <c r="V13" s="25"/>
    </row>
    <row r="14" spans="1:22" ht="22.5">
      <c r="A14" s="26">
        <v>6</v>
      </c>
      <c r="B14" s="17" t="s">
        <v>40</v>
      </c>
      <c r="C14" s="17" t="s">
        <v>52</v>
      </c>
      <c r="D14" s="18">
        <v>15</v>
      </c>
      <c r="E14" s="27">
        <v>2</v>
      </c>
      <c r="F14" s="19">
        <v>0.006805555555555557</v>
      </c>
      <c r="G14" s="20">
        <v>23</v>
      </c>
      <c r="H14" s="19">
        <v>0.0067476851851851856</v>
      </c>
      <c r="I14" s="20">
        <v>30</v>
      </c>
      <c r="J14" s="19">
        <v>0.0036689814814814814</v>
      </c>
      <c r="K14" s="20"/>
      <c r="L14" s="19">
        <v>0.004664351851851852</v>
      </c>
      <c r="M14" s="20">
        <v>5</v>
      </c>
      <c r="N14" s="19">
        <v>0.006724537037037037</v>
      </c>
      <c r="O14" s="20"/>
      <c r="P14" s="19">
        <f t="shared" si="0"/>
        <v>0.028611111111111108</v>
      </c>
      <c r="Q14" s="20">
        <f t="shared" si="1"/>
        <v>58</v>
      </c>
      <c r="R14" s="19">
        <v>0.02013888888888889</v>
      </c>
      <c r="S14" s="22">
        <f t="shared" si="2"/>
        <v>0.04875</v>
      </c>
      <c r="T14" s="21">
        <v>5</v>
      </c>
      <c r="U14" s="24">
        <f t="shared" si="3"/>
        <v>1.8217993079584778</v>
      </c>
      <c r="V14" s="25"/>
    </row>
    <row r="15" spans="1:22" ht="33.75">
      <c r="A15" s="16">
        <v>7</v>
      </c>
      <c r="B15" s="17" t="s">
        <v>46</v>
      </c>
      <c r="C15" s="17" t="s">
        <v>53</v>
      </c>
      <c r="D15" s="18">
        <v>18</v>
      </c>
      <c r="E15" s="27">
        <v>6</v>
      </c>
      <c r="F15" s="19">
        <v>0.009189814814814814</v>
      </c>
      <c r="G15" s="20">
        <v>8</v>
      </c>
      <c r="H15" s="19">
        <v>0.007407407407407407</v>
      </c>
      <c r="I15" s="20"/>
      <c r="J15" s="19">
        <v>0.005</v>
      </c>
      <c r="K15" s="20"/>
      <c r="L15" s="19">
        <v>0.007407407407407407</v>
      </c>
      <c r="M15" s="20"/>
      <c r="N15" s="19">
        <v>0.012083333333333333</v>
      </c>
      <c r="O15" s="20">
        <v>20</v>
      </c>
      <c r="P15" s="19">
        <f t="shared" si="0"/>
        <v>0.041087962962962965</v>
      </c>
      <c r="Q15" s="20">
        <f t="shared" si="1"/>
        <v>28</v>
      </c>
      <c r="R15" s="19">
        <v>0.009722222222222222</v>
      </c>
      <c r="S15" s="22">
        <f t="shared" si="2"/>
        <v>0.05081018518518519</v>
      </c>
      <c r="T15" s="21">
        <v>6</v>
      </c>
      <c r="U15" s="24">
        <f t="shared" si="3"/>
        <v>1.8987889273356404</v>
      </c>
      <c r="V15" s="25"/>
    </row>
    <row r="16" spans="1:22" ht="22.5">
      <c r="A16" s="26">
        <v>8</v>
      </c>
      <c r="B16" s="17" t="s">
        <v>41</v>
      </c>
      <c r="C16" s="17" t="s">
        <v>54</v>
      </c>
      <c r="D16" s="18">
        <v>16</v>
      </c>
      <c r="E16" s="27">
        <v>2</v>
      </c>
      <c r="F16" s="34">
        <v>0.006296296296296296</v>
      </c>
      <c r="G16" s="27">
        <v>8</v>
      </c>
      <c r="H16" s="34">
        <v>0.008472222222222221</v>
      </c>
      <c r="I16" s="27"/>
      <c r="J16" s="34">
        <v>0.0059375</v>
      </c>
      <c r="K16" s="27"/>
      <c r="L16" s="34">
        <v>0.006712962962962962</v>
      </c>
      <c r="M16" s="27">
        <v>23</v>
      </c>
      <c r="N16" s="34">
        <v>0.012175925925925929</v>
      </c>
      <c r="O16" s="27">
        <v>15</v>
      </c>
      <c r="P16" s="19">
        <f t="shared" si="0"/>
        <v>0.03959490740740741</v>
      </c>
      <c r="Q16" s="20">
        <f t="shared" si="1"/>
        <v>46</v>
      </c>
      <c r="R16" s="19">
        <v>0.015972222222222224</v>
      </c>
      <c r="S16" s="22">
        <f t="shared" si="2"/>
        <v>0.05556712962962963</v>
      </c>
      <c r="T16" s="21">
        <v>7</v>
      </c>
      <c r="U16" s="24">
        <f t="shared" si="3"/>
        <v>2.0765570934256057</v>
      </c>
      <c r="V16" s="25"/>
    </row>
    <row r="17" spans="1:8" ht="12.75">
      <c r="A17" s="3"/>
      <c r="B17" s="44" t="s">
        <v>18</v>
      </c>
      <c r="C17" s="44"/>
      <c r="D17" s="3"/>
      <c r="E17" s="33"/>
      <c r="F17" s="28"/>
      <c r="G17" s="29"/>
      <c r="H17" s="30"/>
    </row>
    <row r="18" spans="1:8" ht="12.75">
      <c r="A18" s="3"/>
      <c r="B18" s="8" t="s">
        <v>8</v>
      </c>
      <c r="C18" s="8" t="s">
        <v>31</v>
      </c>
      <c r="D18" s="3"/>
      <c r="E18" s="6"/>
      <c r="F18" s="31"/>
      <c r="G18" s="5"/>
      <c r="H18" s="3"/>
    </row>
    <row r="19" spans="1:8" ht="12.75">
      <c r="A19" s="3"/>
      <c r="B19" s="8"/>
      <c r="C19" s="8" t="s">
        <v>32</v>
      </c>
      <c r="D19" s="3"/>
      <c r="E19" s="8"/>
      <c r="F19" s="31"/>
      <c r="G19" s="5"/>
      <c r="H19" s="3"/>
    </row>
    <row r="20" spans="1:22" ht="12.75">
      <c r="A20" s="3"/>
      <c r="B20" s="8"/>
      <c r="C20" s="8" t="s">
        <v>33</v>
      </c>
      <c r="D20" s="3"/>
      <c r="E20" s="8"/>
      <c r="F20" s="8"/>
      <c r="G20" s="8"/>
      <c r="H20" s="3"/>
      <c r="I20" s="4"/>
      <c r="J20" s="3"/>
      <c r="K20" s="4"/>
      <c r="L20" s="3"/>
      <c r="M20" s="4"/>
      <c r="N20" s="31"/>
      <c r="O20" s="31"/>
      <c r="P20" s="31"/>
      <c r="Q20" s="31"/>
      <c r="R20" s="31"/>
      <c r="S20" s="31"/>
      <c r="T20" s="31"/>
      <c r="U20" s="5"/>
      <c r="V20" s="3"/>
    </row>
    <row r="21" spans="1:22" ht="12.75">
      <c r="A21" s="3"/>
      <c r="B21" s="8"/>
      <c r="C21" s="8"/>
      <c r="D21" s="3"/>
      <c r="E21" s="6"/>
      <c r="F21" s="6"/>
      <c r="G21" s="6"/>
      <c r="H21" s="3"/>
      <c r="I21" s="4"/>
      <c r="J21" s="3"/>
      <c r="K21" s="4"/>
      <c r="L21" s="3"/>
      <c r="M21" s="4"/>
      <c r="N21" s="31"/>
      <c r="O21" s="31"/>
      <c r="P21" s="31"/>
      <c r="Q21" s="31"/>
      <c r="R21" s="31"/>
      <c r="S21" s="31"/>
      <c r="T21" s="31"/>
      <c r="U21" s="5"/>
      <c r="V21" s="3"/>
    </row>
    <row r="22" spans="1:22" ht="12.75">
      <c r="A22" s="3"/>
      <c r="B22" s="8"/>
      <c r="C22" s="8"/>
      <c r="D22" s="3"/>
      <c r="E22" s="8"/>
      <c r="F22" s="8"/>
      <c r="G22" s="8"/>
      <c r="H22" s="3"/>
      <c r="I22" s="4"/>
      <c r="J22" s="3"/>
      <c r="K22" s="4"/>
      <c r="L22" s="3"/>
      <c r="M22" s="4"/>
      <c r="N22" s="31"/>
      <c r="O22" s="31"/>
      <c r="P22" s="31"/>
      <c r="Q22" s="31"/>
      <c r="R22" s="31"/>
      <c r="S22" s="31"/>
      <c r="T22" s="31"/>
      <c r="U22" s="5"/>
      <c r="V22" s="3"/>
    </row>
    <row r="23" spans="1:22" ht="12.75">
      <c r="A23" s="3"/>
      <c r="B23" s="3"/>
      <c r="C23" s="43" t="s">
        <v>29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5" t="s">
        <v>30</v>
      </c>
      <c r="O23" s="45"/>
      <c r="P23" s="45"/>
      <c r="Q23" s="45"/>
      <c r="R23" s="45"/>
      <c r="S23" s="45"/>
      <c r="T23" s="31"/>
      <c r="U23" s="5"/>
      <c r="V23" s="3"/>
    </row>
    <row r="24" spans="1:22" ht="12.75">
      <c r="A24" s="3"/>
      <c r="B24" s="3"/>
      <c r="C24" s="3"/>
      <c r="D24" s="3"/>
      <c r="E24" s="3"/>
      <c r="F24" s="3"/>
      <c r="G24" s="4"/>
      <c r="H24" s="3"/>
      <c r="I24" s="4"/>
      <c r="J24" s="3"/>
      <c r="K24" s="4"/>
      <c r="L24" s="3"/>
      <c r="M24" s="4"/>
      <c r="N24" s="3"/>
      <c r="O24" s="4"/>
      <c r="P24" s="3"/>
      <c r="Q24" s="3"/>
      <c r="R24" s="3"/>
      <c r="S24" s="3"/>
      <c r="T24" s="3"/>
      <c r="U24" s="5"/>
      <c r="V24" s="3"/>
    </row>
  </sheetData>
  <sheetProtection/>
  <mergeCells count="18">
    <mergeCell ref="C23:M23"/>
    <mergeCell ref="B5:C5"/>
    <mergeCell ref="R5:S5"/>
    <mergeCell ref="R6:S6"/>
    <mergeCell ref="B17:C17"/>
    <mergeCell ref="L7:M7"/>
    <mergeCell ref="N7:O7"/>
    <mergeCell ref="N23:S23"/>
    <mergeCell ref="A1:T1"/>
    <mergeCell ref="A2:T2"/>
    <mergeCell ref="R3:S3"/>
    <mergeCell ref="E4:M4"/>
    <mergeCell ref="R4:S4"/>
    <mergeCell ref="B3:C3"/>
    <mergeCell ref="B6:D6"/>
    <mergeCell ref="F7:G7"/>
    <mergeCell ref="H7:I7"/>
    <mergeCell ref="J7:K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="85" zoomScaleNormal="85" workbookViewId="0" topLeftCell="A1">
      <selection activeCell="S10" sqref="S10"/>
    </sheetView>
  </sheetViews>
  <sheetFormatPr defaultColWidth="9.00390625" defaultRowHeight="12.75"/>
  <cols>
    <col min="1" max="1" width="5.875" style="0" customWidth="1"/>
    <col min="2" max="2" width="19.25390625" style="0" bestFit="1" customWidth="1"/>
    <col min="3" max="3" width="20.00390625" style="0" bestFit="1" customWidth="1"/>
    <col min="4" max="4" width="5.75390625" style="0" customWidth="1"/>
    <col min="5" max="5" width="5.25390625" style="0" customWidth="1"/>
    <col min="7" max="7" width="4.875" style="0" bestFit="1" customWidth="1"/>
    <col min="9" max="9" width="4.875" style="0" bestFit="1" customWidth="1"/>
    <col min="11" max="11" width="4.875" style="0" bestFit="1" customWidth="1"/>
    <col min="13" max="13" width="4.875" style="0" bestFit="1" customWidth="1"/>
    <col min="15" max="15" width="4.875" style="0" bestFit="1" customWidth="1"/>
    <col min="17" max="17" width="7.00390625" style="0" customWidth="1"/>
  </cols>
  <sheetData>
    <row r="1" spans="1:22" ht="12.7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  <c r="V1" s="2"/>
    </row>
    <row r="2" spans="1:22" ht="13.5" thickBot="1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2"/>
    </row>
    <row r="3" spans="1:22" ht="26.25" customHeight="1" thickTop="1">
      <c r="A3" s="3"/>
      <c r="B3" s="42" t="s">
        <v>14</v>
      </c>
      <c r="C3" s="42"/>
      <c r="D3" s="3"/>
      <c r="E3" s="3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3"/>
      <c r="R3" s="39"/>
      <c r="S3" s="39"/>
      <c r="T3" s="3"/>
      <c r="U3" s="5"/>
      <c r="V3" s="3"/>
    </row>
    <row r="4" spans="1:22" ht="15.75">
      <c r="A4" s="3"/>
      <c r="B4" s="3" t="s">
        <v>15</v>
      </c>
      <c r="C4" s="3"/>
      <c r="D4" s="3"/>
      <c r="E4" s="40"/>
      <c r="F4" s="40"/>
      <c r="G4" s="40"/>
      <c r="H4" s="40"/>
      <c r="I4" s="40"/>
      <c r="J4" s="40"/>
      <c r="K4" s="40"/>
      <c r="L4" s="40"/>
      <c r="M4" s="40"/>
      <c r="N4" s="6"/>
      <c r="O4" s="4"/>
      <c r="P4" s="3"/>
      <c r="Q4" s="3"/>
      <c r="R4" s="41"/>
      <c r="S4" s="41"/>
      <c r="T4" s="3"/>
      <c r="U4" s="5"/>
      <c r="V4" s="3"/>
    </row>
    <row r="5" spans="1:22" ht="12.75">
      <c r="A5" s="3"/>
      <c r="B5" s="43" t="s">
        <v>27</v>
      </c>
      <c r="C5" s="43"/>
      <c r="D5" s="3"/>
      <c r="E5" s="3"/>
      <c r="F5" s="3"/>
      <c r="G5" s="4"/>
      <c r="H5" s="3"/>
      <c r="I5" s="4"/>
      <c r="J5" s="3"/>
      <c r="K5" s="4"/>
      <c r="L5" s="3"/>
      <c r="M5" s="4"/>
      <c r="N5" s="3"/>
      <c r="O5" s="4"/>
      <c r="P5" s="3"/>
      <c r="Q5" s="3"/>
      <c r="R5" s="41"/>
      <c r="S5" s="41"/>
      <c r="T5" s="3"/>
      <c r="U5" s="5"/>
      <c r="V5" s="3"/>
    </row>
    <row r="6" spans="1:22" ht="12.75" customHeight="1">
      <c r="A6" s="3"/>
      <c r="B6" s="35" t="s">
        <v>34</v>
      </c>
      <c r="C6" s="35"/>
      <c r="D6" s="35"/>
      <c r="E6" s="3"/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3"/>
      <c r="R6" s="41"/>
      <c r="S6" s="41"/>
      <c r="T6" s="3"/>
      <c r="U6" s="5"/>
      <c r="V6" s="3"/>
    </row>
    <row r="7" spans="1:22" ht="30" customHeight="1">
      <c r="A7" s="3"/>
      <c r="B7" s="32"/>
      <c r="C7" s="32"/>
      <c r="D7" s="32"/>
      <c r="E7" s="3"/>
      <c r="F7" s="36" t="s">
        <v>19</v>
      </c>
      <c r="G7" s="36"/>
      <c r="H7" s="36" t="s">
        <v>20</v>
      </c>
      <c r="I7" s="36"/>
      <c r="J7" s="36" t="s">
        <v>21</v>
      </c>
      <c r="K7" s="36"/>
      <c r="L7" s="36" t="s">
        <v>22</v>
      </c>
      <c r="M7" s="36"/>
      <c r="N7" s="36" t="s">
        <v>23</v>
      </c>
      <c r="O7" s="36"/>
      <c r="P7" s="3"/>
      <c r="Q7" s="3"/>
      <c r="R7" s="7"/>
      <c r="S7" s="7"/>
      <c r="T7" s="3"/>
      <c r="U7" s="5"/>
      <c r="V7" s="3"/>
    </row>
    <row r="8" spans="1:22" ht="62.25">
      <c r="A8" s="9" t="s">
        <v>1</v>
      </c>
      <c r="B8" s="9" t="s">
        <v>11</v>
      </c>
      <c r="C8" s="9" t="s">
        <v>10</v>
      </c>
      <c r="D8" s="9" t="s">
        <v>25</v>
      </c>
      <c r="E8" s="10" t="s">
        <v>9</v>
      </c>
      <c r="F8" s="13" t="s">
        <v>2</v>
      </c>
      <c r="G8" s="12" t="s">
        <v>17</v>
      </c>
      <c r="H8" s="13" t="s">
        <v>2</v>
      </c>
      <c r="I8" s="12" t="s">
        <v>17</v>
      </c>
      <c r="J8" s="13" t="s">
        <v>2</v>
      </c>
      <c r="K8" s="12" t="s">
        <v>17</v>
      </c>
      <c r="L8" s="13" t="s">
        <v>2</v>
      </c>
      <c r="M8" s="12" t="s">
        <v>17</v>
      </c>
      <c r="N8" s="13" t="s">
        <v>2</v>
      </c>
      <c r="O8" s="12" t="s">
        <v>17</v>
      </c>
      <c r="P8" s="11" t="s">
        <v>5</v>
      </c>
      <c r="Q8" s="12" t="s">
        <v>3</v>
      </c>
      <c r="R8" s="11" t="s">
        <v>4</v>
      </c>
      <c r="S8" s="11" t="s">
        <v>24</v>
      </c>
      <c r="T8" s="12" t="s">
        <v>0</v>
      </c>
      <c r="U8" s="14" t="s">
        <v>6</v>
      </c>
      <c r="V8" s="15" t="s">
        <v>7</v>
      </c>
    </row>
    <row r="9" spans="1:22" ht="22.5">
      <c r="A9" s="16">
        <v>1</v>
      </c>
      <c r="B9" s="17" t="s">
        <v>44</v>
      </c>
      <c r="C9" s="17" t="s">
        <v>45</v>
      </c>
      <c r="D9" s="18">
        <v>12</v>
      </c>
      <c r="E9" s="27">
        <v>11</v>
      </c>
      <c r="F9" s="19">
        <v>0.0044907407407407405</v>
      </c>
      <c r="G9" s="20">
        <v>15</v>
      </c>
      <c r="H9" s="19">
        <v>0.003645833333333333</v>
      </c>
      <c r="I9" s="20"/>
      <c r="J9" s="19">
        <v>0.003587962962962963</v>
      </c>
      <c r="K9" s="20"/>
      <c r="L9" s="19">
        <v>0.004861111111111111</v>
      </c>
      <c r="M9" s="20"/>
      <c r="N9" s="19">
        <v>0.0069097222222222225</v>
      </c>
      <c r="O9" s="20"/>
      <c r="P9" s="19">
        <f>(F9+H9+J9+L9+N9)</f>
        <v>0.02349537037037037</v>
      </c>
      <c r="Q9" s="20">
        <f>G9+I9+K9+M9+O9</f>
        <v>15</v>
      </c>
      <c r="R9" s="19">
        <v>0.005208333333333333</v>
      </c>
      <c r="S9" s="22">
        <f>P9+R9</f>
        <v>0.028703703703703703</v>
      </c>
      <c r="T9" s="23">
        <v>1</v>
      </c>
      <c r="U9" s="24">
        <v>1</v>
      </c>
      <c r="V9" s="25">
        <v>1</v>
      </c>
    </row>
    <row r="10" spans="1:22" ht="22.5">
      <c r="A10" s="26">
        <v>2</v>
      </c>
      <c r="B10" s="17" t="s">
        <v>38</v>
      </c>
      <c r="C10" s="17" t="s">
        <v>55</v>
      </c>
      <c r="D10" s="18">
        <v>4</v>
      </c>
      <c r="E10" s="20">
        <v>6</v>
      </c>
      <c r="F10" s="19">
        <v>0.004618055555555556</v>
      </c>
      <c r="G10" s="20">
        <v>8</v>
      </c>
      <c r="H10" s="19">
        <v>0.0067476851851851856</v>
      </c>
      <c r="I10" s="20">
        <v>10</v>
      </c>
      <c r="J10" s="19">
        <v>0.003472222222222222</v>
      </c>
      <c r="K10" s="20"/>
      <c r="L10" s="19">
        <v>0.005324074074074075</v>
      </c>
      <c r="M10" s="20">
        <v>10</v>
      </c>
      <c r="N10" s="19">
        <v>0.008078703703703704</v>
      </c>
      <c r="O10" s="20">
        <v>15</v>
      </c>
      <c r="P10" s="19">
        <f>(F10+H10+J10+L10+N10)</f>
        <v>0.028240740740740747</v>
      </c>
      <c r="Q10" s="20">
        <f>G10+I10+K10+M10+O10</f>
        <v>43</v>
      </c>
      <c r="R10" s="19">
        <v>0.014930555555555556</v>
      </c>
      <c r="S10" s="22">
        <f>P10+R10</f>
        <v>0.043171296296296305</v>
      </c>
      <c r="T10" s="23">
        <v>2</v>
      </c>
      <c r="U10" s="24">
        <f>S10*$U$9/$S$9</f>
        <v>1.5040322580645165</v>
      </c>
      <c r="V10" s="25">
        <v>3</v>
      </c>
    </row>
    <row r="11" spans="1:22" ht="33.75">
      <c r="A11" s="16">
        <v>3</v>
      </c>
      <c r="B11" s="17" t="s">
        <v>46</v>
      </c>
      <c r="C11" s="17" t="s">
        <v>47</v>
      </c>
      <c r="D11" s="18">
        <v>10</v>
      </c>
      <c r="E11" s="27">
        <v>6</v>
      </c>
      <c r="F11" s="19">
        <v>0.00568287037037037</v>
      </c>
      <c r="G11" s="20"/>
      <c r="H11" s="19">
        <v>0.005844907407407407</v>
      </c>
      <c r="I11" s="20">
        <v>20</v>
      </c>
      <c r="J11" s="19">
        <v>0.006018518518518518</v>
      </c>
      <c r="K11" s="20"/>
      <c r="L11" s="19">
        <v>0.004583333333333333</v>
      </c>
      <c r="M11" s="20"/>
      <c r="N11" s="19">
        <v>0.011111111111111112</v>
      </c>
      <c r="O11" s="20">
        <v>35</v>
      </c>
      <c r="P11" s="19">
        <f>(F11+H11+J11+L11+N11)</f>
        <v>0.033240740740740744</v>
      </c>
      <c r="Q11" s="20">
        <f>G11+I11+K11+M11+O11</f>
        <v>55</v>
      </c>
      <c r="R11" s="19">
        <v>0.01909722222222222</v>
      </c>
      <c r="S11" s="22">
        <f>P11+R11</f>
        <v>0.05233796296296296</v>
      </c>
      <c r="T11" s="23">
        <v>3</v>
      </c>
      <c r="U11" s="24">
        <f>S11*$U$9/$S$9</f>
        <v>1.8233870967741934</v>
      </c>
      <c r="V11" s="25"/>
    </row>
    <row r="12" spans="1:22" ht="22.5">
      <c r="A12" s="26">
        <v>4</v>
      </c>
      <c r="B12" s="17" t="s">
        <v>41</v>
      </c>
      <c r="C12" s="17" t="s">
        <v>42</v>
      </c>
      <c r="D12" s="18">
        <v>13</v>
      </c>
      <c r="E12" s="20">
        <v>2</v>
      </c>
      <c r="F12" s="19">
        <v>0.008414351851851852</v>
      </c>
      <c r="G12" s="20">
        <v>8</v>
      </c>
      <c r="H12" s="19">
        <v>0.007094907407407407</v>
      </c>
      <c r="I12" s="20"/>
      <c r="J12" s="19">
        <v>0.006689814814814814</v>
      </c>
      <c r="K12" s="20"/>
      <c r="L12" s="19">
        <v>0.013599537037037037</v>
      </c>
      <c r="M12" s="20">
        <v>5</v>
      </c>
      <c r="N12" s="19">
        <v>0.014930555555555556</v>
      </c>
      <c r="O12" s="20"/>
      <c r="P12" s="19">
        <f>(F12+H12+J12+L12+N12)</f>
        <v>0.050729166666666665</v>
      </c>
      <c r="Q12" s="20">
        <f>G12+I12+K12+M12+O12</f>
        <v>13</v>
      </c>
      <c r="R12" s="19">
        <v>0.004513888888888889</v>
      </c>
      <c r="S12" s="22">
        <f>P12+R12</f>
        <v>0.05524305555555555</v>
      </c>
      <c r="T12" s="21">
        <v>4</v>
      </c>
      <c r="U12" s="24">
        <f>S12*$U$9/$S$9</f>
        <v>1.9245967741935484</v>
      </c>
      <c r="V12" s="25"/>
    </row>
    <row r="13" spans="1:22" ht="33.75">
      <c r="A13" s="16">
        <v>5</v>
      </c>
      <c r="B13" s="17" t="s">
        <v>46</v>
      </c>
      <c r="C13" s="17" t="s">
        <v>56</v>
      </c>
      <c r="D13" s="18">
        <v>9</v>
      </c>
      <c r="E13" s="27">
        <v>6</v>
      </c>
      <c r="F13" s="34">
        <v>0.005208333333333333</v>
      </c>
      <c r="G13" s="27"/>
      <c r="H13" s="34">
        <v>0.00537037037037037</v>
      </c>
      <c r="I13" s="27"/>
      <c r="J13" s="34">
        <v>0.0044907407407407405</v>
      </c>
      <c r="K13" s="27"/>
      <c r="L13" s="34">
        <v>0.009722222222222222</v>
      </c>
      <c r="M13" s="27">
        <v>13</v>
      </c>
      <c r="N13" s="34">
        <v>0.010902777777777777</v>
      </c>
      <c r="O13" s="27">
        <v>55</v>
      </c>
      <c r="P13" s="19">
        <f>(F13+H13+J13+L13+N13)</f>
        <v>0.035694444444444445</v>
      </c>
      <c r="Q13" s="20">
        <f>G13+I13+K13+M13+O13</f>
        <v>68</v>
      </c>
      <c r="R13" s="19">
        <v>0.02361111111111111</v>
      </c>
      <c r="S13" s="22">
        <f>P13+R13</f>
        <v>0.059305555555555556</v>
      </c>
      <c r="T13" s="21">
        <v>5</v>
      </c>
      <c r="U13" s="24">
        <f>S13*$U$9/$S$9</f>
        <v>2.0661290322580643</v>
      </c>
      <c r="V13" s="25"/>
    </row>
    <row r="14" spans="1:22" ht="12.75">
      <c r="A14" s="3"/>
      <c r="B14" s="44" t="s">
        <v>18</v>
      </c>
      <c r="C14" s="44"/>
      <c r="D14" s="3"/>
      <c r="E14" s="33"/>
      <c r="F14" s="3"/>
      <c r="G14" s="4"/>
      <c r="H14" s="3"/>
      <c r="I14" s="4"/>
      <c r="J14" s="3"/>
      <c r="K14" s="4"/>
      <c r="L14" s="3"/>
      <c r="M14" s="4"/>
      <c r="N14" s="28"/>
      <c r="O14" s="28"/>
      <c r="P14" s="28"/>
      <c r="Q14" s="28"/>
      <c r="R14" s="28"/>
      <c r="S14" s="28"/>
      <c r="T14" s="28"/>
      <c r="U14" s="29"/>
      <c r="V14" s="30"/>
    </row>
    <row r="15" spans="1:22" ht="12.75">
      <c r="A15" s="3"/>
      <c r="B15" s="8" t="s">
        <v>8</v>
      </c>
      <c r="C15" s="8" t="s">
        <v>37</v>
      </c>
      <c r="D15" s="3"/>
      <c r="E15" s="6"/>
      <c r="F15" s="6"/>
      <c r="G15" s="6"/>
      <c r="H15" s="3"/>
      <c r="I15" s="4"/>
      <c r="J15" s="3"/>
      <c r="K15" s="4"/>
      <c r="L15" s="3"/>
      <c r="M15" s="4"/>
      <c r="N15" s="31"/>
      <c r="O15" s="31"/>
      <c r="P15" s="31"/>
      <c r="Q15" s="31"/>
      <c r="R15" s="31"/>
      <c r="S15" s="31"/>
      <c r="T15" s="31"/>
      <c r="U15" s="5"/>
      <c r="V15" s="3"/>
    </row>
    <row r="16" spans="1:22" ht="12.75">
      <c r="A16" s="3"/>
      <c r="B16" s="8"/>
      <c r="C16" s="8" t="s">
        <v>35</v>
      </c>
      <c r="D16" s="3"/>
      <c r="E16" s="8"/>
      <c r="F16" s="8"/>
      <c r="G16" s="8"/>
      <c r="H16" s="3"/>
      <c r="I16" s="4"/>
      <c r="J16" s="3"/>
      <c r="K16" s="4"/>
      <c r="L16" s="3"/>
      <c r="M16" s="4"/>
      <c r="N16" s="31"/>
      <c r="O16" s="31"/>
      <c r="P16" s="31"/>
      <c r="Q16" s="31"/>
      <c r="R16" s="31"/>
      <c r="S16" s="31"/>
      <c r="T16" s="31"/>
      <c r="U16" s="5"/>
      <c r="V16" s="3"/>
    </row>
    <row r="17" spans="1:22" ht="12.75">
      <c r="A17" s="3"/>
      <c r="B17" s="8"/>
      <c r="C17" s="8" t="s">
        <v>36</v>
      </c>
      <c r="D17" s="3"/>
      <c r="E17" s="8"/>
      <c r="F17" s="8"/>
      <c r="G17" s="8"/>
      <c r="H17" s="3"/>
      <c r="I17" s="4"/>
      <c r="J17" s="3"/>
      <c r="K17" s="4"/>
      <c r="L17" s="3"/>
      <c r="M17" s="4"/>
      <c r="N17" s="31"/>
      <c r="O17" s="31"/>
      <c r="P17" s="31"/>
      <c r="Q17" s="31"/>
      <c r="R17" s="31"/>
      <c r="S17" s="31"/>
      <c r="T17" s="31"/>
      <c r="U17" s="5"/>
      <c r="V17" s="3"/>
    </row>
    <row r="18" spans="1:22" ht="12.75">
      <c r="A18" s="3"/>
      <c r="B18" s="8"/>
      <c r="C18" s="8"/>
      <c r="D18" s="3"/>
      <c r="E18" s="6"/>
      <c r="F18" s="6"/>
      <c r="G18" s="6"/>
      <c r="H18" s="3"/>
      <c r="I18" s="4"/>
      <c r="J18" s="3"/>
      <c r="K18" s="4"/>
      <c r="L18" s="3"/>
      <c r="M18" s="4"/>
      <c r="N18" s="31"/>
      <c r="O18" s="31"/>
      <c r="P18" s="31"/>
      <c r="Q18" s="31"/>
      <c r="R18" s="31"/>
      <c r="S18" s="31"/>
      <c r="T18" s="31"/>
      <c r="U18" s="5"/>
      <c r="V18" s="3"/>
    </row>
    <row r="19" spans="1:22" ht="12.75">
      <c r="A19" s="3"/>
      <c r="B19" s="8"/>
      <c r="C19" s="8"/>
      <c r="D19" s="3"/>
      <c r="E19" s="8"/>
      <c r="F19" s="8"/>
      <c r="G19" s="8"/>
      <c r="H19" s="3"/>
      <c r="I19" s="4"/>
      <c r="J19" s="3"/>
      <c r="K19" s="4"/>
      <c r="L19" s="3"/>
      <c r="M19" s="4"/>
      <c r="N19" s="31"/>
      <c r="O19" s="31"/>
      <c r="P19" s="31"/>
      <c r="Q19" s="31"/>
      <c r="R19" s="31"/>
      <c r="S19" s="31"/>
      <c r="T19" s="31"/>
      <c r="U19" s="5"/>
      <c r="V19" s="3"/>
    </row>
    <row r="20" spans="1:22" ht="12.75">
      <c r="A20" s="3"/>
      <c r="B20" s="3"/>
      <c r="C20" s="43" t="s">
        <v>29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5" t="s">
        <v>30</v>
      </c>
      <c r="O20" s="45"/>
      <c r="P20" s="45"/>
      <c r="Q20" s="45"/>
      <c r="R20" s="45"/>
      <c r="S20" s="45"/>
      <c r="T20" s="31"/>
      <c r="U20" s="5"/>
      <c r="V20" s="3"/>
    </row>
    <row r="21" spans="1:22" ht="12.75">
      <c r="A21" s="3"/>
      <c r="B21" s="3"/>
      <c r="C21" s="3"/>
      <c r="D21" s="3"/>
      <c r="E21" s="3"/>
      <c r="F21" s="3"/>
      <c r="G21" s="4"/>
      <c r="H21" s="3"/>
      <c r="I21" s="4"/>
      <c r="J21" s="3"/>
      <c r="K21" s="4"/>
      <c r="L21" s="3"/>
      <c r="M21" s="4"/>
      <c r="N21" s="3"/>
      <c r="O21" s="4"/>
      <c r="P21" s="3"/>
      <c r="Q21" s="3"/>
      <c r="R21" s="3"/>
      <c r="S21" s="3"/>
      <c r="T21" s="3"/>
      <c r="U21" s="5"/>
      <c r="V21" s="3"/>
    </row>
  </sheetData>
  <mergeCells count="18">
    <mergeCell ref="A1:T1"/>
    <mergeCell ref="A2:T2"/>
    <mergeCell ref="B3:C3"/>
    <mergeCell ref="R3:S3"/>
    <mergeCell ref="E4:M4"/>
    <mergeCell ref="R4:S4"/>
    <mergeCell ref="B5:C5"/>
    <mergeCell ref="R5:S5"/>
    <mergeCell ref="B14:C14"/>
    <mergeCell ref="C20:M20"/>
    <mergeCell ref="N20:S20"/>
    <mergeCell ref="B6:D6"/>
    <mergeCell ref="R6:S6"/>
    <mergeCell ref="F7:G7"/>
    <mergeCell ref="H7:I7"/>
    <mergeCell ref="J7:K7"/>
    <mergeCell ref="L7:M7"/>
    <mergeCell ref="N7: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--</cp:lastModifiedBy>
  <dcterms:created xsi:type="dcterms:W3CDTF">2011-10-25T15:33:38Z</dcterms:created>
  <dcterms:modified xsi:type="dcterms:W3CDTF">2011-10-25T15:36:01Z</dcterms:modified>
  <cp:category/>
  <cp:version/>
  <cp:contentType/>
  <cp:contentStatus/>
</cp:coreProperties>
</file>