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Default Extension="docx" ContentType="application/vnd.openxmlformats-officedocument.wordprocessingml.documen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5192" windowHeight="9240" activeTab="0"/>
  </bookViews>
  <sheets>
    <sheet name="Итговый класс А" sheetId="1" r:id="rId1"/>
    <sheet name="класс Б 1 день" sheetId="2" r:id="rId2"/>
    <sheet name="класс Б 2 день" sheetId="3" r:id="rId3"/>
    <sheet name="Итоговый класс Б" sheetId="4" r:id="rId4"/>
  </sheets>
  <definedNames>
    <definedName name="OLE_LINK6" localSheetId="1">'класс Б 1 день'!$B$1</definedName>
    <definedName name="_xlnm.Print_Area" localSheetId="3">'Итоговый класс Б'!$A$1:$M$18</definedName>
  </definedNames>
  <calcPr fullCalcOnLoad="1"/>
</workbook>
</file>

<file path=xl/sharedStrings.xml><?xml version="1.0" encoding="utf-8"?>
<sst xmlns="http://schemas.openxmlformats.org/spreadsheetml/2006/main" count="111" uniqueCount="58">
  <si>
    <t>№ п/п</t>
  </si>
  <si>
    <t>Время старта</t>
  </si>
  <si>
    <t>Время финиша</t>
  </si>
  <si>
    <t>Время на дистанции</t>
  </si>
  <si>
    <t xml:space="preserve">Кол-во взятых КП </t>
  </si>
  <si>
    <t>Кол-во снят. уч-ков</t>
  </si>
  <si>
    <t xml:space="preserve">Место </t>
  </si>
  <si>
    <t>Время прмежуточного финиша</t>
  </si>
  <si>
    <t xml:space="preserve">Результат </t>
  </si>
  <si>
    <t>Главный судья</t>
  </si>
  <si>
    <t>Главный секретарь</t>
  </si>
  <si>
    <t>"Клюква" Альпклуб ТГУ</t>
  </si>
  <si>
    <t>С.В.Апанасенко</t>
  </si>
  <si>
    <t>О.Ю.Леднёва</t>
  </si>
  <si>
    <t>"Кузня" г.Новокузнецк</t>
  </si>
  <si>
    <t>"Валера" сборная Томска</t>
  </si>
  <si>
    <t>"Общая патология" сборная Томска</t>
  </si>
  <si>
    <t>Название команды,  клуб</t>
  </si>
  <si>
    <t xml:space="preserve">«Фортуна» г.Кемерово
</t>
  </si>
  <si>
    <t>«Сосиски int», Ариадна</t>
  </si>
  <si>
    <t xml:space="preserve">«Полный привод», Сборная Томска
</t>
  </si>
  <si>
    <t xml:space="preserve">«Костромская традиция», Берендеи
</t>
  </si>
  <si>
    <t>«Квад», Ариадна</t>
  </si>
  <si>
    <t xml:space="preserve">«Жесткий азимут», Альтус
</t>
  </si>
  <si>
    <t xml:space="preserve">«4 танкиста», Альпклуб
</t>
  </si>
  <si>
    <t xml:space="preserve">«Солянка», ТАКТ+Ариадна
</t>
  </si>
  <si>
    <t xml:space="preserve">«4 жука», Амазонки
</t>
  </si>
  <si>
    <t>снятие</t>
  </si>
  <si>
    <t xml:space="preserve">Регион 70 (Сборная) 
</t>
  </si>
  <si>
    <t>Коточело-челобрешки (ТАКТ)</t>
  </si>
  <si>
    <t xml:space="preserve">Ячи (Амазонки)
</t>
  </si>
  <si>
    <t xml:space="preserve">Отряд боевых хомячков (Амазонки)
</t>
  </si>
  <si>
    <t xml:space="preserve">Берендеи (Берендеи)
</t>
  </si>
  <si>
    <t xml:space="preserve">Ишин &amp; Ко (Сборная Томска и Кемерово)
</t>
  </si>
  <si>
    <t xml:space="preserve">А где север? (Альтус)
</t>
  </si>
  <si>
    <t xml:space="preserve">Русичи (Амазонки)
</t>
  </si>
  <si>
    <t xml:space="preserve">Маша и медведи (Альпклуб)
</t>
  </si>
  <si>
    <t xml:space="preserve">Глюква (Альпклуб)
</t>
  </si>
  <si>
    <t xml:space="preserve">Дружба народов (Амазонки)
</t>
  </si>
  <si>
    <t xml:space="preserve">ФТФ+ 1 (Альпклуб)
</t>
  </si>
  <si>
    <t>Название команды, руководитель, клуб</t>
  </si>
  <si>
    <t xml:space="preserve">
</t>
  </si>
  <si>
    <t>Снятие 22:13ч. 03.11.12г.</t>
  </si>
  <si>
    <t>Резуль-тат 2 дня</t>
  </si>
  <si>
    <t>Штрафное время</t>
  </si>
  <si>
    <t>Сумма штра-фов</t>
  </si>
  <si>
    <t>Число подсказок</t>
  </si>
  <si>
    <t xml:space="preserve">Кол – во не взятых КП </t>
  </si>
  <si>
    <t xml:space="preserve">Кол-во взятых КП за 2 день </t>
  </si>
  <si>
    <t>Время на дистан-ции</t>
  </si>
  <si>
    <t>Снятие 22:13ч. 03.11.12г</t>
  </si>
  <si>
    <t>Место</t>
  </si>
  <si>
    <t>Итоговое время</t>
  </si>
  <si>
    <t>Сумма штрафов</t>
  </si>
  <si>
    <t>Время финиша 2 дня</t>
  </si>
  <si>
    <t>Время старта 2 дня</t>
  </si>
  <si>
    <t>Время финиша 1 дня</t>
  </si>
  <si>
    <t>ИТОГОВЫЙ ПРОТОКОЛ IV ОСЕННЕГО МАРАФОНА  2012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</si>
</sst>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400]h:mm:ss\ AM/PM"/>
    <numFmt numFmtId="169" formatCode="0.0"/>
    <numFmt numFmtId="170" formatCode="[$-FC19]d\ mmmm\ yyyy\ &quot;г.&quot;"/>
    <numFmt numFmtId="171" formatCode="[h]:mm:ss;@"/>
    <numFmt numFmtId="172" formatCode="h:mm;@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name val="Arial Cyr"/>
      <family val="0"/>
    </font>
    <font>
      <sz val="10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b/>
      <sz val="1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46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0" fontId="1" fillId="0" borderId="10" xfId="0" applyNumberFormat="1" applyFont="1" applyBorder="1" applyAlignment="1">
      <alignment horizontal="center" vertical="center" wrapText="1"/>
    </xf>
    <xf numFmtId="171" fontId="1" fillId="0" borderId="10" xfId="0" applyNumberFormat="1" applyFont="1" applyBorder="1" applyAlignment="1">
      <alignment horizontal="center" vertical="center" wrapText="1"/>
    </xf>
    <xf numFmtId="168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 vertical="justify"/>
    </xf>
    <xf numFmtId="0" fontId="0" fillId="0" borderId="10" xfId="0" applyBorder="1" applyAlignment="1">
      <alignment horizontal="left" vertical="justify" wrapText="1"/>
    </xf>
    <xf numFmtId="1" fontId="2" fillId="0" borderId="10" xfId="0" applyNumberFormat="1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171" fontId="1" fillId="0" borderId="11" xfId="0" applyNumberFormat="1" applyFont="1" applyBorder="1" applyAlignment="1">
      <alignment horizontal="center" vertical="center" wrapText="1"/>
    </xf>
    <xf numFmtId="20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center" wrapText="1"/>
    </xf>
    <xf numFmtId="21" fontId="0" fillId="0" borderId="0" xfId="0" applyNumberFormat="1" applyAlignment="1">
      <alignment/>
    </xf>
    <xf numFmtId="0" fontId="2" fillId="0" borderId="11" xfId="0" applyFont="1" applyBorder="1" applyAlignment="1">
      <alignment horizontal="center" wrapText="1"/>
    </xf>
    <xf numFmtId="0" fontId="24" fillId="0" borderId="12" xfId="0" applyFont="1" applyBorder="1" applyAlignment="1">
      <alignment/>
    </xf>
    <xf numFmtId="0" fontId="24" fillId="0" borderId="12" xfId="0" applyFont="1" applyBorder="1" applyAlignment="1">
      <alignment wrapText="1"/>
    </xf>
    <xf numFmtId="20" fontId="1" fillId="0" borderId="13" xfId="0" applyNumberFormat="1" applyFont="1" applyBorder="1" applyAlignment="1">
      <alignment horizontal="center" vertical="center" wrapText="1"/>
    </xf>
    <xf numFmtId="20" fontId="1" fillId="0" borderId="14" xfId="0" applyNumberFormat="1" applyFont="1" applyBorder="1" applyAlignment="1">
      <alignment horizontal="center" vertical="center" wrapText="1"/>
    </xf>
    <xf numFmtId="20" fontId="1" fillId="0" borderId="15" xfId="0" applyNumberFormat="1" applyFont="1" applyBorder="1" applyAlignment="1">
      <alignment horizontal="center" vertical="center" wrapText="1"/>
    </xf>
    <xf numFmtId="171" fontId="0" fillId="0" borderId="0" xfId="0" applyNumberFormat="1" applyAlignment="1">
      <alignment/>
    </xf>
    <xf numFmtId="18" fontId="0" fillId="0" borderId="0" xfId="0" applyNumberFormat="1" applyAlignment="1">
      <alignment/>
    </xf>
    <xf numFmtId="171" fontId="2" fillId="0" borderId="11" xfId="0" applyNumberFormat="1" applyFont="1" applyFill="1" applyBorder="1" applyAlignment="1">
      <alignment horizontal="center" vertical="center" wrapText="1"/>
    </xf>
    <xf numFmtId="171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0" fontId="0" fillId="0" borderId="0" xfId="0" applyNumberFormat="1" applyAlignment="1">
      <alignment/>
    </xf>
    <xf numFmtId="20" fontId="6" fillId="0" borderId="16" xfId="0" applyNumberFormat="1" applyFont="1" applyBorder="1" applyAlignment="1">
      <alignment horizontal="center" vertical="center" wrapText="1"/>
    </xf>
    <xf numFmtId="20" fontId="6" fillId="0" borderId="17" xfId="0" applyNumberFormat="1" applyFont="1" applyBorder="1" applyAlignment="1">
      <alignment horizontal="center" vertical="center" wrapText="1"/>
    </xf>
    <xf numFmtId="20" fontId="6" fillId="0" borderId="18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top" wrapText="1"/>
    </xf>
    <xf numFmtId="171" fontId="6" fillId="0" borderId="19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1" fontId="6" fillId="0" borderId="20" xfId="0" applyNumberFormat="1" applyFont="1" applyBorder="1" applyAlignment="1">
      <alignment horizontal="center" vertical="center" wrapText="1"/>
    </xf>
    <xf numFmtId="20" fontId="6" fillId="0" borderId="10" xfId="0" applyNumberFormat="1" applyFont="1" applyBorder="1" applyAlignment="1">
      <alignment horizontal="center" vertical="center" wrapText="1"/>
    </xf>
    <xf numFmtId="20" fontId="6" fillId="0" borderId="16" xfId="0" applyNumberFormat="1" applyFont="1" applyBorder="1" applyAlignment="1">
      <alignment horizontal="center" vertical="center" wrapText="1"/>
    </xf>
    <xf numFmtId="20" fontId="6" fillId="0" borderId="21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center" wrapText="1"/>
    </xf>
    <xf numFmtId="20" fontId="6" fillId="0" borderId="23" xfId="0" applyNumberFormat="1" applyFont="1" applyBorder="1" applyAlignment="1">
      <alignment horizontal="center" vertical="center" wrapText="1"/>
    </xf>
    <xf numFmtId="20" fontId="6" fillId="0" borderId="19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0" fontId="28" fillId="0" borderId="0" xfId="0" applyFont="1" applyBorder="1" applyAlignment="1">
      <alignment/>
    </xf>
    <xf numFmtId="0" fontId="27" fillId="0" borderId="10" xfId="0" applyFont="1" applyBorder="1" applyAlignment="1">
      <alignment horizontal="center" wrapText="1"/>
    </xf>
    <xf numFmtId="0" fontId="27" fillId="0" borderId="24" xfId="0" applyFont="1" applyBorder="1" applyAlignment="1">
      <alignment horizontal="center" wrapText="1"/>
    </xf>
    <xf numFmtId="0" fontId="28" fillId="0" borderId="25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J17" sqref="J17"/>
    </sheetView>
  </sheetViews>
  <sheetFormatPr defaultColWidth="9.00390625" defaultRowHeight="12.75"/>
  <cols>
    <col min="2" max="2" width="33.00390625" style="0" customWidth="1"/>
    <col min="3" max="3" width="9.50390625" style="0" customWidth="1"/>
    <col min="4" max="4" width="17.625" style="0" customWidth="1"/>
    <col min="5" max="5" width="10.625" style="0" customWidth="1"/>
    <col min="6" max="6" width="14.375" style="0" customWidth="1"/>
    <col min="7" max="7" width="9.875" style="0" customWidth="1"/>
    <col min="8" max="8" width="10.125" style="0" customWidth="1"/>
    <col min="9" max="9" width="11.00390625" style="0" customWidth="1"/>
    <col min="10" max="10" width="8.50390625" style="0" customWidth="1"/>
    <col min="13" max="13" width="15.50390625" style="0" bestFit="1" customWidth="1"/>
  </cols>
  <sheetData>
    <row r="1" ht="59.25" customHeight="1"/>
    <row r="2" spans="1:10" ht="46.5">
      <c r="A2" s="2" t="s">
        <v>0</v>
      </c>
      <c r="B2" s="2" t="s">
        <v>17</v>
      </c>
      <c r="C2" s="2" t="s">
        <v>1</v>
      </c>
      <c r="D2" s="2" t="s">
        <v>7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8</v>
      </c>
      <c r="J2" s="2" t="s">
        <v>6</v>
      </c>
    </row>
    <row r="3" spans="1:16" ht="16.5" customHeight="1">
      <c r="A3" s="3">
        <v>1</v>
      </c>
      <c r="B3" s="11" t="s">
        <v>15</v>
      </c>
      <c r="C3" s="14">
        <v>41216.375</v>
      </c>
      <c r="D3" s="4">
        <v>0.9597222222222223</v>
      </c>
      <c r="E3" s="14">
        <v>41217.697222222225</v>
      </c>
      <c r="F3" s="5">
        <f>E3-C3</f>
        <v>1.3222222222248092</v>
      </c>
      <c r="G3" s="3">
        <v>44</v>
      </c>
      <c r="H3" s="3">
        <v>0</v>
      </c>
      <c r="I3" s="13">
        <f>G3-H3</f>
        <v>44</v>
      </c>
      <c r="J3" s="7">
        <v>1</v>
      </c>
      <c r="P3" s="1"/>
    </row>
    <row r="4" spans="1:16" ht="16.5" customHeight="1">
      <c r="A4" s="3">
        <v>10</v>
      </c>
      <c r="B4" s="12" t="s">
        <v>26</v>
      </c>
      <c r="C4" s="14">
        <v>41216.375</v>
      </c>
      <c r="D4" s="4">
        <v>0.18472222222222223</v>
      </c>
      <c r="E4" s="14">
        <v>41217.75277777778</v>
      </c>
      <c r="F4" s="5">
        <f aca="true" t="shared" si="0" ref="F4:F15">E4-C4</f>
        <v>1.3777777777795563</v>
      </c>
      <c r="G4" s="3">
        <v>41</v>
      </c>
      <c r="H4" s="3">
        <v>0</v>
      </c>
      <c r="I4" s="13">
        <f>G4-H4</f>
        <v>41</v>
      </c>
      <c r="J4" s="7">
        <v>2</v>
      </c>
      <c r="P4" s="1"/>
    </row>
    <row r="5" spans="1:16" ht="15.75" customHeight="1">
      <c r="A5" s="3">
        <v>13</v>
      </c>
      <c r="B5" s="12" t="s">
        <v>23</v>
      </c>
      <c r="C5" s="14">
        <v>41216.375</v>
      </c>
      <c r="D5" s="4">
        <v>0.20555555555555557</v>
      </c>
      <c r="E5" s="14">
        <v>41217.72986111111</v>
      </c>
      <c r="F5" s="5">
        <f t="shared" si="0"/>
        <v>1.3548611111109494</v>
      </c>
      <c r="G5" s="3">
        <v>40</v>
      </c>
      <c r="H5" s="3">
        <v>0</v>
      </c>
      <c r="I5" s="13">
        <f>G5-H5</f>
        <v>40</v>
      </c>
      <c r="J5" s="7">
        <v>3</v>
      </c>
      <c r="P5" s="1"/>
    </row>
    <row r="6" spans="1:16" ht="15.75" customHeight="1">
      <c r="A6" s="3">
        <v>6</v>
      </c>
      <c r="B6" s="12" t="s">
        <v>20</v>
      </c>
      <c r="C6" s="14">
        <v>41216.375</v>
      </c>
      <c r="D6" s="4">
        <v>0.24583333333333335</v>
      </c>
      <c r="E6" s="14">
        <v>41217.80416666667</v>
      </c>
      <c r="F6" s="5">
        <f t="shared" si="0"/>
        <v>1.429166666668607</v>
      </c>
      <c r="G6" s="3">
        <v>41</v>
      </c>
      <c r="H6" s="3">
        <v>1</v>
      </c>
      <c r="I6" s="13">
        <f>G6-H6</f>
        <v>40</v>
      </c>
      <c r="J6" s="7">
        <v>4</v>
      </c>
      <c r="P6" s="1"/>
    </row>
    <row r="7" spans="1:16" ht="15" customHeight="1">
      <c r="A7" s="3">
        <v>9</v>
      </c>
      <c r="B7" s="12" t="s">
        <v>25</v>
      </c>
      <c r="C7" s="14">
        <v>41216.375</v>
      </c>
      <c r="D7" s="4">
        <v>0.16041666666666668</v>
      </c>
      <c r="E7" s="14">
        <v>41217.82916666667</v>
      </c>
      <c r="F7" s="5">
        <f t="shared" si="0"/>
        <v>1.4541666666700621</v>
      </c>
      <c r="G7" s="3">
        <v>35</v>
      </c>
      <c r="H7" s="3">
        <v>0</v>
      </c>
      <c r="I7" s="13">
        <f>G7-H7</f>
        <v>35</v>
      </c>
      <c r="J7" s="7">
        <v>5</v>
      </c>
      <c r="P7" s="1"/>
    </row>
    <row r="8" spans="1:16" ht="15">
      <c r="A8" s="3">
        <v>11</v>
      </c>
      <c r="B8" s="12" t="s">
        <v>14</v>
      </c>
      <c r="C8" s="14">
        <v>41216.375</v>
      </c>
      <c r="D8" s="4">
        <v>0.11527777777777777</v>
      </c>
      <c r="E8" s="14">
        <v>41217.830555555556</v>
      </c>
      <c r="F8" s="5">
        <f t="shared" si="0"/>
        <v>1.4555555555562023</v>
      </c>
      <c r="G8" s="3">
        <v>34</v>
      </c>
      <c r="H8" s="3">
        <v>0</v>
      </c>
      <c r="I8" s="13">
        <f>G8-H8</f>
        <v>34</v>
      </c>
      <c r="J8" s="7">
        <v>6</v>
      </c>
      <c r="P8" s="1"/>
    </row>
    <row r="9" spans="1:16" ht="17.25" customHeight="1">
      <c r="A9" s="3">
        <v>7</v>
      </c>
      <c r="B9" s="12" t="s">
        <v>21</v>
      </c>
      <c r="C9" s="14">
        <v>41216.375</v>
      </c>
      <c r="D9" s="4">
        <v>0.2638888888888889</v>
      </c>
      <c r="E9" s="14">
        <v>41217.77291666667</v>
      </c>
      <c r="F9" s="5">
        <f t="shared" si="0"/>
        <v>1.397916666668607</v>
      </c>
      <c r="G9" s="3">
        <v>32</v>
      </c>
      <c r="H9" s="3">
        <v>0</v>
      </c>
      <c r="I9" s="13">
        <f>G9-H9</f>
        <v>32</v>
      </c>
      <c r="J9" s="7">
        <v>7</v>
      </c>
      <c r="P9" s="1"/>
    </row>
    <row r="10" spans="1:16" ht="15">
      <c r="A10" s="3">
        <v>4</v>
      </c>
      <c r="B10" s="11" t="s">
        <v>11</v>
      </c>
      <c r="C10" s="14">
        <v>41216.375</v>
      </c>
      <c r="D10" s="4">
        <v>0.02013888888888889</v>
      </c>
      <c r="E10" s="14">
        <v>41217.67291666667</v>
      </c>
      <c r="F10" s="5">
        <f t="shared" si="0"/>
        <v>1.2979166666700621</v>
      </c>
      <c r="G10" s="3">
        <v>30</v>
      </c>
      <c r="H10" s="3">
        <v>0</v>
      </c>
      <c r="I10" s="13">
        <f>G10-H10</f>
        <v>30</v>
      </c>
      <c r="J10" s="7">
        <v>8</v>
      </c>
      <c r="P10" s="1"/>
    </row>
    <row r="11" spans="1:16" ht="18" customHeight="1">
      <c r="A11" s="3">
        <v>3</v>
      </c>
      <c r="B11" s="12" t="s">
        <v>18</v>
      </c>
      <c r="C11" s="14">
        <v>41216.375</v>
      </c>
      <c r="D11" s="4">
        <v>0.07152777777777779</v>
      </c>
      <c r="E11" s="14">
        <v>41217.748611111114</v>
      </c>
      <c r="F11" s="5">
        <f t="shared" si="0"/>
        <v>1.3736111111138598</v>
      </c>
      <c r="G11" s="3">
        <v>29</v>
      </c>
      <c r="H11" s="3">
        <v>0</v>
      </c>
      <c r="I11" s="13">
        <f>G11-H11</f>
        <v>29</v>
      </c>
      <c r="J11" s="7">
        <v>9</v>
      </c>
      <c r="L11" s="1"/>
      <c r="M11" s="6"/>
      <c r="P11" s="1"/>
    </row>
    <row r="12" spans="1:16" ht="15.75" customHeight="1">
      <c r="A12" s="3">
        <v>12</v>
      </c>
      <c r="B12" s="12" t="s">
        <v>24</v>
      </c>
      <c r="C12" s="14">
        <v>41216.375</v>
      </c>
      <c r="D12" s="4">
        <v>0.07361111111111111</v>
      </c>
      <c r="E12" s="14">
        <v>41217.69513888889</v>
      </c>
      <c r="F12" s="5">
        <f t="shared" si="0"/>
        <v>1.320138888891961</v>
      </c>
      <c r="G12" s="3">
        <v>28</v>
      </c>
      <c r="H12" s="3">
        <v>0</v>
      </c>
      <c r="I12" s="13">
        <f>G12-H12</f>
        <v>28</v>
      </c>
      <c r="J12" s="7">
        <v>10</v>
      </c>
      <c r="P12" s="1"/>
    </row>
    <row r="13" spans="1:16" ht="15" customHeight="1">
      <c r="A13" s="3">
        <v>5</v>
      </c>
      <c r="B13" s="12" t="s">
        <v>19</v>
      </c>
      <c r="C13" s="14">
        <v>41216.375</v>
      </c>
      <c r="D13" s="4">
        <v>0.9277777777777777</v>
      </c>
      <c r="E13" s="14">
        <v>41217.751388888886</v>
      </c>
      <c r="F13" s="5">
        <f t="shared" si="0"/>
        <v>1.3763888888861402</v>
      </c>
      <c r="G13" s="3">
        <v>26</v>
      </c>
      <c r="H13" s="3">
        <v>2</v>
      </c>
      <c r="I13" s="13">
        <f>G13-H13</f>
        <v>24</v>
      </c>
      <c r="J13" s="7">
        <v>11</v>
      </c>
      <c r="P13" s="1"/>
    </row>
    <row r="14" spans="1:16" ht="15">
      <c r="A14" s="3">
        <v>8</v>
      </c>
      <c r="B14" s="12" t="s">
        <v>22</v>
      </c>
      <c r="C14" s="14">
        <v>41216.375</v>
      </c>
      <c r="D14" s="4">
        <v>0.19791666666666666</v>
      </c>
      <c r="E14" s="14">
        <v>41217.771527777775</v>
      </c>
      <c r="F14" s="5">
        <f t="shared" si="0"/>
        <v>1.3965277777751908</v>
      </c>
      <c r="G14" s="3">
        <v>23</v>
      </c>
      <c r="H14" s="3">
        <v>0</v>
      </c>
      <c r="I14" s="13">
        <f>G14-H14</f>
        <v>23</v>
      </c>
      <c r="J14" s="7">
        <v>12</v>
      </c>
      <c r="P14" s="1"/>
    </row>
    <row r="15" spans="1:16" ht="17.25" customHeight="1">
      <c r="A15" s="3">
        <v>2</v>
      </c>
      <c r="B15" s="11" t="s">
        <v>16</v>
      </c>
      <c r="C15" s="14">
        <v>41216.375</v>
      </c>
      <c r="D15" s="4">
        <v>0.005555555555555556</v>
      </c>
      <c r="E15" s="14">
        <v>41217.73611111111</v>
      </c>
      <c r="F15" s="5">
        <f t="shared" si="0"/>
        <v>1.3611111111094942</v>
      </c>
      <c r="G15" s="3">
        <v>36</v>
      </c>
      <c r="H15" s="3">
        <v>1</v>
      </c>
      <c r="I15" s="13">
        <f>G15-H15</f>
        <v>35</v>
      </c>
      <c r="J15" s="7" t="s">
        <v>27</v>
      </c>
      <c r="P15" s="1"/>
    </row>
    <row r="18" spans="2:5" ht="18">
      <c r="B18" s="8" t="s">
        <v>9</v>
      </c>
      <c r="C18" s="9"/>
      <c r="D18" s="9" t="s">
        <v>12</v>
      </c>
      <c r="E18" s="9"/>
    </row>
    <row r="19" spans="2:5" ht="18">
      <c r="B19" s="9"/>
      <c r="C19" s="9"/>
      <c r="D19" s="9"/>
      <c r="E19" s="9"/>
    </row>
    <row r="20" spans="2:5" ht="18">
      <c r="B20" s="9" t="s">
        <v>10</v>
      </c>
      <c r="C20" s="9"/>
      <c r="D20" s="9" t="s">
        <v>13</v>
      </c>
      <c r="E20" s="9"/>
    </row>
    <row r="21" ht="12.75">
      <c r="B21" s="10"/>
    </row>
    <row r="22" ht="12.75">
      <c r="B22" s="10"/>
    </row>
  </sheetData>
  <sheetProtection/>
  <printOptions/>
  <pageMargins left="0.52" right="0.61" top="0.56" bottom="0.6" header="0.5" footer="0.5"/>
  <pageSetup horizontalDpi="200" verticalDpi="200" orientation="landscape" paperSize="9" r:id="rId3"/>
  <legacyDrawing r:id="rId2"/>
  <oleObjects>
    <oleObject progId="Word.Document.8" shapeId="14672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A17" sqref="A17:IV19"/>
    </sheetView>
  </sheetViews>
  <sheetFormatPr defaultColWidth="9.00390625" defaultRowHeight="12.75"/>
  <cols>
    <col min="1" max="1" width="6.125" style="0" customWidth="1"/>
    <col min="2" max="2" width="49.625" style="0" customWidth="1"/>
    <col min="3" max="3" width="14.50390625" style="0" customWidth="1"/>
    <col min="4" max="4" width="13.375" style="0" customWidth="1"/>
    <col min="5" max="5" width="15.50390625" style="0" customWidth="1"/>
  </cols>
  <sheetData>
    <row r="1" spans="1:5" ht="91.5" customHeight="1" thickBot="1">
      <c r="A1" s="22" t="s">
        <v>41</v>
      </c>
      <c r="B1" s="21"/>
      <c r="C1" s="21"/>
      <c r="D1" s="21"/>
      <c r="E1" s="21"/>
    </row>
    <row r="2" spans="1:7" ht="57" customHeight="1" thickBot="1">
      <c r="A2" s="20" t="s">
        <v>0</v>
      </c>
      <c r="B2" s="20" t="s">
        <v>40</v>
      </c>
      <c r="C2" s="20" t="s">
        <v>1</v>
      </c>
      <c r="D2" s="20" t="s">
        <v>2</v>
      </c>
      <c r="E2" s="20" t="s">
        <v>3</v>
      </c>
      <c r="G2" s="1"/>
    </row>
    <row r="3" spans="1:7" ht="18.75" customHeight="1" thickBot="1">
      <c r="A3" s="18">
        <v>1</v>
      </c>
      <c r="B3" s="17" t="s">
        <v>39</v>
      </c>
      <c r="C3" s="16">
        <v>0.375</v>
      </c>
      <c r="D3" s="16">
        <v>0.8263888888888888</v>
      </c>
      <c r="E3" s="15">
        <f>D3-C3</f>
        <v>0.45138888888888884</v>
      </c>
      <c r="G3" s="19"/>
    </row>
    <row r="4" spans="1:5" ht="20.25" customHeight="1" thickBot="1">
      <c r="A4" s="18">
        <v>2</v>
      </c>
      <c r="B4" s="17" t="s">
        <v>38</v>
      </c>
      <c r="C4" s="16">
        <v>0.375</v>
      </c>
      <c r="D4" s="16">
        <v>0.7840277777777778</v>
      </c>
      <c r="E4" s="15">
        <f>D4-C4</f>
        <v>0.40902777777777777</v>
      </c>
    </row>
    <row r="5" spans="1:5" ht="18" customHeight="1" thickBot="1">
      <c r="A5" s="18">
        <v>3</v>
      </c>
      <c r="B5" s="17" t="s">
        <v>37</v>
      </c>
      <c r="C5" s="16">
        <v>0.375</v>
      </c>
      <c r="D5" s="16">
        <v>0.7895833333333333</v>
      </c>
      <c r="E5" s="15">
        <f>D5-C5</f>
        <v>0.4145833333333333</v>
      </c>
    </row>
    <row r="6" spans="1:5" ht="19.5" customHeight="1" thickBot="1">
      <c r="A6" s="18">
        <v>4</v>
      </c>
      <c r="B6" s="17" t="s">
        <v>36</v>
      </c>
      <c r="C6" s="16">
        <v>0.375</v>
      </c>
      <c r="D6" s="16">
        <v>0.7993055555555556</v>
      </c>
      <c r="E6" s="15">
        <f>D6-C6</f>
        <v>0.4243055555555556</v>
      </c>
    </row>
    <row r="7" spans="1:5" ht="15.75" customHeight="1" thickBot="1">
      <c r="A7" s="18">
        <v>5</v>
      </c>
      <c r="B7" s="17" t="s">
        <v>35</v>
      </c>
      <c r="C7" s="16">
        <v>0.375</v>
      </c>
      <c r="D7" s="16">
        <v>0.8562500000000001</v>
      </c>
      <c r="E7" s="15">
        <f>D7-C7</f>
        <v>0.48125000000000007</v>
      </c>
    </row>
    <row r="8" spans="1:5" ht="19.5" customHeight="1" thickBot="1">
      <c r="A8" s="18">
        <v>6</v>
      </c>
      <c r="B8" s="17" t="s">
        <v>34</v>
      </c>
      <c r="C8" s="16">
        <v>0.375</v>
      </c>
      <c r="D8" s="16">
        <v>0.88125</v>
      </c>
      <c r="E8" s="15">
        <f>D8-C8</f>
        <v>0.50625</v>
      </c>
    </row>
    <row r="9" spans="1:5" ht="19.5" customHeight="1" thickBot="1">
      <c r="A9" s="18">
        <v>7</v>
      </c>
      <c r="B9" s="17" t="s">
        <v>33</v>
      </c>
      <c r="C9" s="16">
        <v>0.375</v>
      </c>
      <c r="D9" s="16">
        <v>0.8208333333333333</v>
      </c>
      <c r="E9" s="15">
        <f>D9-C9</f>
        <v>0.4458333333333333</v>
      </c>
    </row>
    <row r="10" spans="1:5" ht="19.5" customHeight="1" thickBot="1">
      <c r="A10" s="18">
        <v>8</v>
      </c>
      <c r="B10" s="17" t="s">
        <v>32</v>
      </c>
      <c r="C10" s="16">
        <v>0.375</v>
      </c>
      <c r="D10" s="16">
        <v>0.8041666666666667</v>
      </c>
      <c r="E10" s="15">
        <f>D10-C10</f>
        <v>0.4291666666666667</v>
      </c>
    </row>
    <row r="11" spans="1:5" ht="19.5" customHeight="1" thickBot="1">
      <c r="A11" s="18">
        <v>9</v>
      </c>
      <c r="B11" s="17" t="s">
        <v>31</v>
      </c>
      <c r="C11" s="16">
        <v>0.375</v>
      </c>
      <c r="D11" s="16">
        <v>0.7868055555555555</v>
      </c>
      <c r="E11" s="15">
        <f>D11-C11</f>
        <v>0.41180555555555554</v>
      </c>
    </row>
    <row r="12" spans="1:5" ht="19.5" customHeight="1" thickBot="1">
      <c r="A12" s="18">
        <v>10</v>
      </c>
      <c r="B12" s="17" t="s">
        <v>30</v>
      </c>
      <c r="C12" s="16">
        <v>0.375</v>
      </c>
      <c r="D12" s="16">
        <v>0.7638888888888888</v>
      </c>
      <c r="E12" s="15">
        <f>D12-C12</f>
        <v>0.38888888888888884</v>
      </c>
    </row>
    <row r="13" spans="1:5" ht="19.5" customHeight="1" thickBot="1">
      <c r="A13" s="18">
        <v>11</v>
      </c>
      <c r="B13" s="17" t="s">
        <v>29</v>
      </c>
      <c r="C13" s="16">
        <v>0.375</v>
      </c>
      <c r="D13" s="16">
        <v>0.8930555555555556</v>
      </c>
      <c r="E13" s="15">
        <f>D13-C13</f>
        <v>0.5180555555555556</v>
      </c>
    </row>
    <row r="14" spans="1:5" ht="19.5" customHeight="1" thickBot="1">
      <c r="A14" s="18">
        <v>12</v>
      </c>
      <c r="B14" s="17" t="s">
        <v>28</v>
      </c>
      <c r="C14" s="16">
        <v>0.375</v>
      </c>
      <c r="D14" s="16">
        <v>0.9256944444444444</v>
      </c>
      <c r="E14" s="15">
        <f>D14-C14</f>
        <v>0.5506944444444444</v>
      </c>
    </row>
    <row r="17" spans="2:6" ht="18">
      <c r="B17" s="8" t="s">
        <v>9</v>
      </c>
      <c r="C17" s="32"/>
      <c r="D17" s="9" t="s">
        <v>12</v>
      </c>
      <c r="E17" s="9"/>
      <c r="F17" s="31"/>
    </row>
    <row r="18" spans="2:6" ht="18">
      <c r="B18" s="32"/>
      <c r="C18" s="32"/>
      <c r="D18" s="9"/>
      <c r="E18" s="9"/>
      <c r="F18" s="31"/>
    </row>
    <row r="19" spans="2:6" ht="18">
      <c r="B19" s="9" t="s">
        <v>10</v>
      </c>
      <c r="C19" s="32"/>
      <c r="D19" s="9" t="s">
        <v>13</v>
      </c>
      <c r="E19" s="9"/>
      <c r="F19" s="31"/>
    </row>
  </sheetData>
  <sheetProtection/>
  <printOptions/>
  <pageMargins left="0.75" right="0.75" top="1" bottom="1" header="0.5" footer="0.5"/>
  <pageSetup horizontalDpi="200" verticalDpi="200" orientation="landscape" paperSize="9" r:id="rId3"/>
  <legacyDrawing r:id="rId2"/>
  <oleObjects>
    <oleObject progId="Word.Document.12" shapeId="6560730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2:O19"/>
  <sheetViews>
    <sheetView zoomScale="85" zoomScaleNormal="85" zoomScalePageLayoutView="0" workbookViewId="0" topLeftCell="A1">
      <selection activeCell="P4" sqref="P4"/>
    </sheetView>
  </sheetViews>
  <sheetFormatPr defaultColWidth="9.00390625" defaultRowHeight="12.75"/>
  <cols>
    <col min="1" max="1" width="5.50390625" style="0" customWidth="1"/>
    <col min="2" max="2" width="40.375" style="0" customWidth="1"/>
    <col min="3" max="3" width="8.50390625" style="0" customWidth="1"/>
    <col min="4" max="4" width="9.50390625" style="0" customWidth="1"/>
    <col min="5" max="5" width="15.50390625" style="0" customWidth="1"/>
    <col min="6" max="6" width="11.50390625" style="0" hidden="1" customWidth="1"/>
    <col min="7" max="7" width="13.00390625" style="0" customWidth="1"/>
    <col min="8" max="9" width="12.00390625" style="0" customWidth="1"/>
    <col min="10" max="10" width="10.50390625" style="0" customWidth="1"/>
    <col min="11" max="11" width="16.375" style="0" customWidth="1"/>
    <col min="12" max="12" width="14.00390625" style="0" customWidth="1"/>
    <col min="13" max="13" width="14.875" style="0" customWidth="1"/>
    <col min="15" max="15" width="0" style="0" hidden="1" customWidth="1"/>
  </cols>
  <sheetData>
    <row r="1" ht="74.25" customHeight="1" thickBot="1"/>
    <row r="2" spans="1:15" ht="36.75" customHeight="1" thickBot="1">
      <c r="A2" s="20" t="s">
        <v>0</v>
      </c>
      <c r="B2" s="20" t="s">
        <v>40</v>
      </c>
      <c r="C2" s="20" t="s">
        <v>1</v>
      </c>
      <c r="D2" s="20" t="s">
        <v>2</v>
      </c>
      <c r="E2" s="20" t="s">
        <v>49</v>
      </c>
      <c r="F2" s="20" t="s">
        <v>48</v>
      </c>
      <c r="G2" s="20" t="s">
        <v>4</v>
      </c>
      <c r="H2" s="20" t="s">
        <v>47</v>
      </c>
      <c r="I2" s="20" t="s">
        <v>46</v>
      </c>
      <c r="J2" s="20" t="s">
        <v>5</v>
      </c>
      <c r="K2" s="20" t="s">
        <v>45</v>
      </c>
      <c r="L2" s="20" t="s">
        <v>44</v>
      </c>
      <c r="M2" s="20" t="s">
        <v>43</v>
      </c>
      <c r="O2">
        <v>1</v>
      </c>
    </row>
    <row r="3" spans="1:15" ht="34.5" customHeight="1" thickBot="1">
      <c r="A3" s="18">
        <v>1</v>
      </c>
      <c r="B3" s="17" t="s">
        <v>39</v>
      </c>
      <c r="C3" s="16">
        <v>0.325</v>
      </c>
      <c r="D3" s="16">
        <v>0.6881944444444444</v>
      </c>
      <c r="E3" s="15">
        <f>D3-C3+'класс Б 1 день'!E3</f>
        <v>0.8145833333333332</v>
      </c>
      <c r="F3" s="18"/>
      <c r="G3" s="18">
        <v>25</v>
      </c>
      <c r="H3" s="18">
        <f>25-G3</f>
        <v>0</v>
      </c>
      <c r="I3" s="18">
        <v>0</v>
      </c>
      <c r="J3" s="18">
        <v>0</v>
      </c>
      <c r="K3" s="30">
        <f>3*H3+J3+1.5*I3</f>
        <v>0</v>
      </c>
      <c r="L3" s="29">
        <f>K3*O3</f>
        <v>0</v>
      </c>
      <c r="M3" s="28">
        <f>E3+L3</f>
        <v>0.8145833333333332</v>
      </c>
      <c r="N3" s="27"/>
      <c r="O3" s="26">
        <v>0.041666666666666664</v>
      </c>
    </row>
    <row r="4" spans="1:15" ht="36" customHeight="1" thickBot="1">
      <c r="A4" s="18">
        <v>2</v>
      </c>
      <c r="B4" s="17" t="s">
        <v>38</v>
      </c>
      <c r="C4" s="16">
        <v>0.3333333333333333</v>
      </c>
      <c r="D4" s="16">
        <v>0.6229166666666667</v>
      </c>
      <c r="E4" s="15">
        <f>D4-C4+'класс Б 1 день'!E4</f>
        <v>0.6986111111111111</v>
      </c>
      <c r="F4" s="18"/>
      <c r="G4" s="18">
        <v>25</v>
      </c>
      <c r="H4" s="18">
        <f>25-G4</f>
        <v>0</v>
      </c>
      <c r="I4" s="18">
        <v>0</v>
      </c>
      <c r="J4" s="18">
        <v>0</v>
      </c>
      <c r="K4" s="30">
        <f>3*H4+J4+1.5*I4</f>
        <v>0</v>
      </c>
      <c r="L4" s="29">
        <f>K4*O3</f>
        <v>0</v>
      </c>
      <c r="M4" s="28">
        <f>E4+L4</f>
        <v>0.6986111111111111</v>
      </c>
      <c r="N4" s="27"/>
      <c r="O4" s="26">
        <v>0.041666666666666664</v>
      </c>
    </row>
    <row r="5" spans="1:15" ht="21.75" customHeight="1" thickBot="1">
      <c r="A5" s="18">
        <v>3</v>
      </c>
      <c r="B5" s="17" t="s">
        <v>37</v>
      </c>
      <c r="C5" s="16">
        <v>0.3201388888888889</v>
      </c>
      <c r="D5" s="16">
        <v>0.6208333333333333</v>
      </c>
      <c r="E5" s="15">
        <f>D5-C5+'класс Б 1 день'!E5</f>
        <v>0.7152777777777777</v>
      </c>
      <c r="F5" s="18"/>
      <c r="G5" s="18">
        <v>25</v>
      </c>
      <c r="H5" s="18">
        <f>25-G5</f>
        <v>0</v>
      </c>
      <c r="I5" s="18">
        <v>0</v>
      </c>
      <c r="J5" s="18">
        <v>0</v>
      </c>
      <c r="K5" s="30">
        <f>3*H5+J5+1.5*I5</f>
        <v>0</v>
      </c>
      <c r="L5" s="29">
        <f>K5*O3</f>
        <v>0</v>
      </c>
      <c r="M5" s="28">
        <f>E5+L5</f>
        <v>0.7152777777777777</v>
      </c>
      <c r="N5" s="27"/>
      <c r="O5" s="26">
        <v>0.0416666666666667</v>
      </c>
    </row>
    <row r="6" spans="1:15" ht="32.25" customHeight="1" thickBot="1">
      <c r="A6" s="18">
        <v>4</v>
      </c>
      <c r="B6" s="17" t="s">
        <v>36</v>
      </c>
      <c r="C6" s="16">
        <v>0.29930555555555555</v>
      </c>
      <c r="D6" s="16">
        <v>0.6104166666666667</v>
      </c>
      <c r="E6" s="15">
        <f>D6-C6+'класс Б 1 день'!E6</f>
        <v>0.7354166666666668</v>
      </c>
      <c r="F6" s="18"/>
      <c r="G6" s="18">
        <v>25</v>
      </c>
      <c r="H6" s="18">
        <f>25-G6</f>
        <v>0</v>
      </c>
      <c r="I6" s="18">
        <v>0</v>
      </c>
      <c r="J6" s="18">
        <v>0</v>
      </c>
      <c r="K6" s="30">
        <f>3*H6+J6+1.5*I6</f>
        <v>0</v>
      </c>
      <c r="L6" s="29">
        <f>K6*O5</f>
        <v>0</v>
      </c>
      <c r="M6" s="28">
        <f>E6+L6</f>
        <v>0.7354166666666668</v>
      </c>
      <c r="N6" s="27"/>
      <c r="O6" s="26">
        <v>0.0416666666666667</v>
      </c>
    </row>
    <row r="7" spans="1:15" ht="30" customHeight="1" thickBot="1">
      <c r="A7" s="18">
        <v>5</v>
      </c>
      <c r="B7" s="17" t="s">
        <v>35</v>
      </c>
      <c r="C7" s="16">
        <v>0.31527777777777777</v>
      </c>
      <c r="D7" s="16">
        <v>0.7631944444444444</v>
      </c>
      <c r="E7" s="15">
        <f>D7-C7+'класс Б 1 день'!E7</f>
        <v>0.9291666666666667</v>
      </c>
      <c r="F7" s="18"/>
      <c r="G7" s="18">
        <v>24</v>
      </c>
      <c r="H7" s="18">
        <f>25-G7</f>
        <v>1</v>
      </c>
      <c r="I7" s="18">
        <v>0</v>
      </c>
      <c r="J7" s="18">
        <v>0</v>
      </c>
      <c r="K7" s="30">
        <f>3*H7+J7+1.5*I7</f>
        <v>3</v>
      </c>
      <c r="L7" s="29">
        <f>K7*O7</f>
        <v>0.1250000000000001</v>
      </c>
      <c r="M7" s="28">
        <f>E7+L7</f>
        <v>1.0541666666666667</v>
      </c>
      <c r="N7" s="27"/>
      <c r="O7" s="26">
        <v>0.0416666666666667</v>
      </c>
    </row>
    <row r="8" spans="1:15" ht="21.75" customHeight="1" thickBot="1">
      <c r="A8" s="18">
        <v>6</v>
      </c>
      <c r="B8" s="17" t="s">
        <v>34</v>
      </c>
      <c r="C8" s="16">
        <v>0.30277777777777776</v>
      </c>
      <c r="D8" s="16">
        <v>0.7125</v>
      </c>
      <c r="E8" s="15">
        <f>D8-C8+'класс Б 1 день'!E8</f>
        <v>0.9159722222222222</v>
      </c>
      <c r="F8" s="18"/>
      <c r="G8" s="18">
        <v>25</v>
      </c>
      <c r="H8" s="18">
        <f>25-G8</f>
        <v>0</v>
      </c>
      <c r="I8" s="18">
        <v>0</v>
      </c>
      <c r="J8" s="18">
        <v>0</v>
      </c>
      <c r="K8" s="30">
        <f>3*H8+J8+1.5*I8</f>
        <v>0</v>
      </c>
      <c r="L8" s="29">
        <f>K8*O7</f>
        <v>0</v>
      </c>
      <c r="M8" s="28">
        <f>E8+L8</f>
        <v>0.9159722222222222</v>
      </c>
      <c r="N8" s="27"/>
      <c r="O8" s="26">
        <v>0.0416666666666667</v>
      </c>
    </row>
    <row r="9" spans="1:15" ht="31.5" customHeight="1" thickBot="1">
      <c r="A9" s="18">
        <v>7</v>
      </c>
      <c r="B9" s="17" t="s">
        <v>33</v>
      </c>
      <c r="C9" s="16">
        <v>0.3020833333333333</v>
      </c>
      <c r="D9" s="16">
        <v>0.6493055555555556</v>
      </c>
      <c r="E9" s="15">
        <f>D9-C9+'класс Б 1 день'!E9</f>
        <v>0.7930555555555556</v>
      </c>
      <c r="F9" s="18"/>
      <c r="G9" s="18">
        <v>25</v>
      </c>
      <c r="H9" s="18">
        <f>25-G9</f>
        <v>0</v>
      </c>
      <c r="I9" s="18">
        <v>0</v>
      </c>
      <c r="J9" s="18">
        <v>0</v>
      </c>
      <c r="K9" s="30">
        <f>3*H9+J9+1.5*I9</f>
        <v>0</v>
      </c>
      <c r="L9" s="29">
        <f>K9*O9</f>
        <v>0</v>
      </c>
      <c r="M9" s="28">
        <f>E9+L9</f>
        <v>0.7930555555555556</v>
      </c>
      <c r="N9" s="27"/>
      <c r="O9" s="26">
        <v>0.0416666666666667</v>
      </c>
    </row>
    <row r="10" spans="1:15" ht="35.25" customHeight="1" thickBot="1">
      <c r="A10" s="18">
        <v>8</v>
      </c>
      <c r="B10" s="17" t="s">
        <v>32</v>
      </c>
      <c r="C10" s="16">
        <v>0.3111111111111111</v>
      </c>
      <c r="D10" s="16">
        <v>0.61875</v>
      </c>
      <c r="E10" s="15">
        <f>D10-C10+'класс Б 1 день'!E10</f>
        <v>0.7368055555555556</v>
      </c>
      <c r="F10" s="18"/>
      <c r="G10" s="18">
        <v>25</v>
      </c>
      <c r="H10" s="18">
        <f>25-G10</f>
        <v>0</v>
      </c>
      <c r="I10" s="18">
        <v>0</v>
      </c>
      <c r="J10" s="18">
        <v>0</v>
      </c>
      <c r="K10" s="30">
        <f>3*H10+J10+1.5*I10</f>
        <v>0</v>
      </c>
      <c r="L10" s="29">
        <f>K10*O9</f>
        <v>0</v>
      </c>
      <c r="M10" s="28">
        <f>E10+L10</f>
        <v>0.7368055555555556</v>
      </c>
      <c r="N10" s="27"/>
      <c r="O10" s="26">
        <v>0.0416666666666667</v>
      </c>
    </row>
    <row r="11" spans="1:15" ht="33" customHeight="1" thickBot="1">
      <c r="A11" s="18">
        <v>9</v>
      </c>
      <c r="B11" s="17" t="s">
        <v>31</v>
      </c>
      <c r="C11" s="16">
        <v>0.3125</v>
      </c>
      <c r="D11" s="16">
        <v>0.6375000000000001</v>
      </c>
      <c r="E11" s="15">
        <f>D11-C11+'класс Б 1 день'!E11</f>
        <v>0.7368055555555556</v>
      </c>
      <c r="F11" s="18"/>
      <c r="G11" s="18">
        <v>25</v>
      </c>
      <c r="H11" s="18">
        <f>25-G11</f>
        <v>0</v>
      </c>
      <c r="I11" s="18">
        <v>0</v>
      </c>
      <c r="J11" s="18">
        <v>0</v>
      </c>
      <c r="K11" s="30">
        <f>3*H11+J11+1.5*I11</f>
        <v>0</v>
      </c>
      <c r="L11" s="29">
        <f>K11*O11</f>
        <v>0</v>
      </c>
      <c r="M11" s="28">
        <f>E11+L11</f>
        <v>0.7368055555555556</v>
      </c>
      <c r="N11" s="27"/>
      <c r="O11" s="26">
        <v>0.0416666666666667</v>
      </c>
    </row>
    <row r="12" spans="1:15" ht="30.75" customHeight="1" thickBot="1">
      <c r="A12" s="18">
        <v>10</v>
      </c>
      <c r="B12" s="17" t="s">
        <v>30</v>
      </c>
      <c r="C12" s="16">
        <v>0.32569444444444445</v>
      </c>
      <c r="D12" s="16">
        <v>0.6055555555555555</v>
      </c>
      <c r="E12" s="15">
        <f>D12-C12+'класс Б 1 день'!E12</f>
        <v>0.66875</v>
      </c>
      <c r="F12" s="18"/>
      <c r="G12" s="18">
        <v>25</v>
      </c>
      <c r="H12" s="18">
        <f>25-G12</f>
        <v>0</v>
      </c>
      <c r="I12" s="18">
        <v>0</v>
      </c>
      <c r="J12" s="18">
        <v>0</v>
      </c>
      <c r="K12" s="30">
        <f>3*H12+J12+1.5*I12</f>
        <v>0</v>
      </c>
      <c r="L12" s="29">
        <f>K12*O11</f>
        <v>0</v>
      </c>
      <c r="M12" s="28">
        <f>E12+L12</f>
        <v>0.66875</v>
      </c>
      <c r="N12" s="27"/>
      <c r="O12" s="26">
        <v>0.0416666666666667</v>
      </c>
    </row>
    <row r="13" spans="1:15" ht="30.75" customHeight="1" thickBot="1">
      <c r="A13" s="18">
        <v>11</v>
      </c>
      <c r="B13" s="17" t="s">
        <v>29</v>
      </c>
      <c r="C13" s="16">
        <v>0.3048611111111111</v>
      </c>
      <c r="D13" s="16">
        <v>0.6951388888888889</v>
      </c>
      <c r="E13" s="15">
        <f>D13-C13+'класс Б 1 день'!E13</f>
        <v>0.9083333333333334</v>
      </c>
      <c r="F13" s="18"/>
      <c r="G13" s="18">
        <v>25</v>
      </c>
      <c r="H13" s="18">
        <f>25-G13</f>
        <v>0</v>
      </c>
      <c r="I13" s="18">
        <v>0</v>
      </c>
      <c r="J13" s="18">
        <v>0</v>
      </c>
      <c r="K13" s="30">
        <f>3*H13+J13+1.5*I13</f>
        <v>0</v>
      </c>
      <c r="L13" s="29">
        <f>K13*O13</f>
        <v>0</v>
      </c>
      <c r="M13" s="28">
        <f>E13+L13</f>
        <v>0.9083333333333334</v>
      </c>
      <c r="N13" s="27"/>
      <c r="O13" s="26">
        <v>0.0416666666666667</v>
      </c>
    </row>
    <row r="14" spans="1:13" ht="35.25" customHeight="1" thickBot="1">
      <c r="A14" s="18">
        <v>12</v>
      </c>
      <c r="B14" s="17" t="s">
        <v>28</v>
      </c>
      <c r="C14" s="25" t="s">
        <v>42</v>
      </c>
      <c r="D14" s="24"/>
      <c r="E14" s="24"/>
      <c r="F14" s="24"/>
      <c r="G14" s="24"/>
      <c r="H14" s="24"/>
      <c r="I14" s="24"/>
      <c r="J14" s="24"/>
      <c r="K14" s="24"/>
      <c r="L14" s="24"/>
      <c r="M14" s="23"/>
    </row>
    <row r="16" ht="16.5" customHeight="1"/>
    <row r="17" spans="2:6" ht="18">
      <c r="B17" s="8" t="s">
        <v>9</v>
      </c>
      <c r="C17" s="32"/>
      <c r="D17" s="9" t="s">
        <v>12</v>
      </c>
      <c r="E17" s="9"/>
      <c r="F17" s="31"/>
    </row>
    <row r="18" spans="2:6" ht="18">
      <c r="B18" s="32"/>
      <c r="C18" s="32"/>
      <c r="D18" s="9"/>
      <c r="E18" s="9"/>
      <c r="F18" s="31"/>
    </row>
    <row r="19" spans="2:6" ht="18">
      <c r="B19" s="9" t="s">
        <v>10</v>
      </c>
      <c r="C19" s="32"/>
      <c r="D19" s="9" t="s">
        <v>13</v>
      </c>
      <c r="E19" s="9"/>
      <c r="F19" s="31"/>
    </row>
  </sheetData>
  <sheetProtection/>
  <mergeCells count="1">
    <mergeCell ref="C14:M14"/>
  </mergeCells>
  <printOptions/>
  <pageMargins left="0.45" right="0.26" top="1" bottom="1" header="0.5" footer="0.5"/>
  <pageSetup horizontalDpi="200" verticalDpi="200" orientation="landscape" paperSize="9" r:id="rId4"/>
  <legacyDrawing r:id="rId3"/>
  <oleObjects>
    <oleObject progId="Word.Document.8" shapeId="65607306" r:id="rId1"/>
    <oleObject progId="Word.Document.12" shapeId="65607307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AC18"/>
  <sheetViews>
    <sheetView zoomScale="70" zoomScaleNormal="70" zoomScalePageLayoutView="0" workbookViewId="0" topLeftCell="A1">
      <selection activeCell="A16" sqref="A16:IV18"/>
    </sheetView>
  </sheetViews>
  <sheetFormatPr defaultColWidth="9.00390625" defaultRowHeight="12.75"/>
  <cols>
    <col min="1" max="1" width="4.625" style="0" customWidth="1"/>
    <col min="2" max="2" width="41.375" style="0" customWidth="1"/>
    <col min="3" max="3" width="10.50390625" style="0" customWidth="1"/>
    <col min="4" max="4" width="12.625" style="0" customWidth="1"/>
    <col min="5" max="5" width="9.50390625" style="0" customWidth="1"/>
    <col min="6" max="6" width="12.375" style="0" customWidth="1"/>
    <col min="7" max="7" width="12.625" style="0" customWidth="1"/>
    <col min="8" max="8" width="10.625" style="0" customWidth="1"/>
    <col min="9" max="9" width="14.00390625" style="0" customWidth="1"/>
    <col min="10" max="10" width="18.375" style="0" customWidth="1"/>
    <col min="11" max="11" width="13.625" style="0" customWidth="1"/>
    <col min="12" max="12" width="14.50390625" style="0" customWidth="1"/>
    <col min="13" max="13" width="9.375" style="0" customWidth="1"/>
    <col min="17" max="17" width="0" style="0" hidden="1" customWidth="1"/>
  </cols>
  <sheetData>
    <row r="1" spans="1:13" ht="68.25" customHeight="1">
      <c r="A1" s="57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29" s="52" customFormat="1" ht="81" customHeight="1" thickBot="1">
      <c r="A2" s="54" t="s">
        <v>0</v>
      </c>
      <c r="B2" s="54" t="s">
        <v>40</v>
      </c>
      <c r="C2" s="54" t="s">
        <v>1</v>
      </c>
      <c r="D2" s="55" t="s">
        <v>56</v>
      </c>
      <c r="E2" s="54" t="s">
        <v>55</v>
      </c>
      <c r="F2" s="54" t="s">
        <v>54</v>
      </c>
      <c r="G2" s="54" t="s">
        <v>49</v>
      </c>
      <c r="H2" s="54" t="s">
        <v>4</v>
      </c>
      <c r="I2" s="54" t="s">
        <v>47</v>
      </c>
      <c r="J2" s="54" t="s">
        <v>5</v>
      </c>
      <c r="K2" s="54" t="s">
        <v>53</v>
      </c>
      <c r="L2" s="54" t="s">
        <v>52</v>
      </c>
      <c r="M2" s="54" t="s">
        <v>51</v>
      </c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</row>
    <row r="3" spans="1:17" ht="31.5" thickBot="1">
      <c r="A3" s="37">
        <v>10</v>
      </c>
      <c r="B3" s="17" t="s">
        <v>30</v>
      </c>
      <c r="C3" s="46">
        <v>0.375</v>
      </c>
      <c r="D3" s="4">
        <v>0.7638888888888888</v>
      </c>
      <c r="E3" s="51">
        <v>0.32569444444444445</v>
      </c>
      <c r="F3" s="50">
        <v>0.6055555555555555</v>
      </c>
      <c r="G3" s="43">
        <f>F3-E3+'класс Б 1 день'!E12</f>
        <v>0.66875</v>
      </c>
      <c r="H3" s="42">
        <v>25</v>
      </c>
      <c r="I3" s="42">
        <f>25-H3</f>
        <v>0</v>
      </c>
      <c r="J3" s="49">
        <v>0</v>
      </c>
      <c r="K3" s="40">
        <f>I3*3+J3*1</f>
        <v>0</v>
      </c>
      <c r="L3" s="39">
        <f>G3+K3*Q3</f>
        <v>0.66875</v>
      </c>
      <c r="M3" s="48">
        <v>1</v>
      </c>
      <c r="Q3" s="33">
        <v>0.0416666666666667</v>
      </c>
    </row>
    <row r="4" spans="1:17" ht="24.75" customHeight="1" thickBot="1">
      <c r="A4" s="37">
        <v>2</v>
      </c>
      <c r="B4" s="17" t="s">
        <v>38</v>
      </c>
      <c r="C4" s="46">
        <v>0.375</v>
      </c>
      <c r="D4" s="4">
        <v>0.7840277777777778</v>
      </c>
      <c r="E4" s="45">
        <v>0.3333333333333333</v>
      </c>
      <c r="F4" s="44">
        <v>0.6229166666666667</v>
      </c>
      <c r="G4" s="43">
        <f>F4-E4+'класс Б 1 день'!E4</f>
        <v>0.6986111111111111</v>
      </c>
      <c r="H4" s="42">
        <v>25</v>
      </c>
      <c r="I4" s="42">
        <f>25-H4</f>
        <v>0</v>
      </c>
      <c r="J4" s="41">
        <v>0</v>
      </c>
      <c r="K4" s="40">
        <f>I4*3+J4*1</f>
        <v>0</v>
      </c>
      <c r="L4" s="39">
        <f>G4+K4*Q4</f>
        <v>0.6986111111111111</v>
      </c>
      <c r="M4" s="38">
        <v>2</v>
      </c>
      <c r="Q4" s="33">
        <v>0.041666666666666664</v>
      </c>
    </row>
    <row r="5" spans="1:17" ht="24" customHeight="1" thickBot="1">
      <c r="A5" s="47">
        <v>3</v>
      </c>
      <c r="B5" s="17" t="s">
        <v>37</v>
      </c>
      <c r="C5" s="46">
        <v>0.375</v>
      </c>
      <c r="D5" s="4">
        <v>0.7895833333333333</v>
      </c>
      <c r="E5" s="45">
        <v>0.3201388888888889</v>
      </c>
      <c r="F5" s="44">
        <v>0.6215277777777778</v>
      </c>
      <c r="G5" s="43">
        <f>F5-E5+'класс Б 1 день'!E5</f>
        <v>0.7159722222222222</v>
      </c>
      <c r="H5" s="42">
        <v>25</v>
      </c>
      <c r="I5" s="42">
        <f>25-H5</f>
        <v>0</v>
      </c>
      <c r="J5" s="41">
        <v>0</v>
      </c>
      <c r="K5" s="40">
        <f>I5*3+J5*1</f>
        <v>0</v>
      </c>
      <c r="L5" s="39">
        <f>G5+K5*Q5</f>
        <v>0.7159722222222222</v>
      </c>
      <c r="M5" s="38">
        <v>3</v>
      </c>
      <c r="Q5" s="33">
        <v>0.0416666666666667</v>
      </c>
    </row>
    <row r="6" spans="1:17" ht="31.5" thickBot="1">
      <c r="A6" s="37">
        <v>4</v>
      </c>
      <c r="B6" s="17" t="s">
        <v>36</v>
      </c>
      <c r="C6" s="46">
        <v>0.375</v>
      </c>
      <c r="D6" s="4">
        <v>0.7993055555555556</v>
      </c>
      <c r="E6" s="45">
        <v>0.29930555555555555</v>
      </c>
      <c r="F6" s="44">
        <v>0.6104166666666667</v>
      </c>
      <c r="G6" s="43">
        <f>F6-E6+'класс Б 1 день'!E6</f>
        <v>0.7354166666666668</v>
      </c>
      <c r="H6" s="42">
        <v>25</v>
      </c>
      <c r="I6" s="42">
        <f>25-H6</f>
        <v>0</v>
      </c>
      <c r="J6" s="41">
        <v>0</v>
      </c>
      <c r="K6" s="40">
        <f>I6*3+J6*1</f>
        <v>0</v>
      </c>
      <c r="L6" s="39">
        <f>G6+K6*Q6</f>
        <v>0.7354166666666668</v>
      </c>
      <c r="M6" s="48">
        <v>4</v>
      </c>
      <c r="Q6" s="33">
        <v>0.0416666666666667</v>
      </c>
    </row>
    <row r="7" spans="1:17" ht="31.5" thickBot="1">
      <c r="A7" s="37">
        <v>8</v>
      </c>
      <c r="B7" s="17" t="s">
        <v>32</v>
      </c>
      <c r="C7" s="46">
        <v>0.375</v>
      </c>
      <c r="D7" s="4">
        <v>0.8041666666666667</v>
      </c>
      <c r="E7" s="45">
        <v>0.3111111111111111</v>
      </c>
      <c r="F7" s="44">
        <v>0.61875</v>
      </c>
      <c r="G7" s="43">
        <f>F7-E7+'класс Б 1 день'!E10</f>
        <v>0.7368055555555556</v>
      </c>
      <c r="H7" s="42">
        <v>25</v>
      </c>
      <c r="I7" s="42">
        <f>25-H7</f>
        <v>0</v>
      </c>
      <c r="J7" s="41">
        <v>0</v>
      </c>
      <c r="K7" s="40">
        <f>I7*3+J7*1</f>
        <v>0</v>
      </c>
      <c r="L7" s="39">
        <f>G7+K7*Q7</f>
        <v>0.7368055555555556</v>
      </c>
      <c r="M7" s="38">
        <v>5</v>
      </c>
      <c r="Q7" s="33">
        <v>0.0416666666666667</v>
      </c>
    </row>
    <row r="8" spans="1:17" ht="24" customHeight="1" thickBot="1">
      <c r="A8" s="47">
        <v>9</v>
      </c>
      <c r="B8" s="17" t="s">
        <v>31</v>
      </c>
      <c r="C8" s="46">
        <v>0.375</v>
      </c>
      <c r="D8" s="4">
        <v>0.7868055555555555</v>
      </c>
      <c r="E8" s="45">
        <v>0.3125</v>
      </c>
      <c r="F8" s="44">
        <v>0.6375000000000001</v>
      </c>
      <c r="G8" s="43">
        <f>F8-E8+'класс Б 1 день'!E11</f>
        <v>0.7368055555555556</v>
      </c>
      <c r="H8" s="42">
        <v>25</v>
      </c>
      <c r="I8" s="42">
        <f>25-H8</f>
        <v>0</v>
      </c>
      <c r="J8" s="41">
        <v>0</v>
      </c>
      <c r="K8" s="40">
        <f>I8*3+J8*1</f>
        <v>0</v>
      </c>
      <c r="L8" s="39">
        <f>G8+K8*Q8</f>
        <v>0.7368055555555556</v>
      </c>
      <c r="M8" s="38">
        <v>5</v>
      </c>
      <c r="Q8" s="33">
        <v>0.0416666666666667</v>
      </c>
    </row>
    <row r="9" spans="1:17" ht="25.5" customHeight="1" thickBot="1">
      <c r="A9" s="47">
        <v>7</v>
      </c>
      <c r="B9" s="17" t="s">
        <v>33</v>
      </c>
      <c r="C9" s="46">
        <v>0.375</v>
      </c>
      <c r="D9" s="4">
        <v>0.8208333333333333</v>
      </c>
      <c r="E9" s="45">
        <v>0.3020833333333333</v>
      </c>
      <c r="F9" s="44">
        <v>0.6493055555555556</v>
      </c>
      <c r="G9" s="43">
        <f>F9-E9+'класс Б 1 день'!E9</f>
        <v>0.7930555555555556</v>
      </c>
      <c r="H9" s="42">
        <v>25</v>
      </c>
      <c r="I9" s="42">
        <f>25-H9</f>
        <v>0</v>
      </c>
      <c r="J9" s="41">
        <v>0</v>
      </c>
      <c r="K9" s="40">
        <f>I9*3+J9*1</f>
        <v>0</v>
      </c>
      <c r="L9" s="39">
        <f>G9+K9*Q9</f>
        <v>0.7930555555555556</v>
      </c>
      <c r="M9" s="38">
        <v>7</v>
      </c>
      <c r="Q9" s="33">
        <v>0.0416666666666667</v>
      </c>
    </row>
    <row r="10" spans="1:17" ht="18.75" customHeight="1" thickBot="1">
      <c r="A10" s="47">
        <v>1</v>
      </c>
      <c r="B10" s="17" t="s">
        <v>39</v>
      </c>
      <c r="C10" s="46">
        <v>0.375</v>
      </c>
      <c r="D10" s="4">
        <v>0.8263888888888888</v>
      </c>
      <c r="E10" s="51">
        <v>0.325</v>
      </c>
      <c r="F10" s="50">
        <v>0.6881944444444444</v>
      </c>
      <c r="G10" s="43">
        <f>F10-E10+'класс Б 1 день'!E3</f>
        <v>0.8145833333333332</v>
      </c>
      <c r="H10" s="42">
        <v>25</v>
      </c>
      <c r="I10" s="42">
        <f>25-H10</f>
        <v>0</v>
      </c>
      <c r="J10" s="49">
        <v>0</v>
      </c>
      <c r="K10" s="40">
        <f>I10*3+J10*1</f>
        <v>0</v>
      </c>
      <c r="L10" s="39">
        <f>G10+K10*Q10</f>
        <v>0.8145833333333332</v>
      </c>
      <c r="M10" s="48">
        <v>8</v>
      </c>
      <c r="Q10" s="33">
        <v>0.041666666666666664</v>
      </c>
    </row>
    <row r="11" spans="1:17" ht="18" thickBot="1">
      <c r="A11" s="47">
        <v>11</v>
      </c>
      <c r="B11" s="17" t="s">
        <v>29</v>
      </c>
      <c r="C11" s="46">
        <v>0.375</v>
      </c>
      <c r="D11" s="4">
        <v>0.8930555555555556</v>
      </c>
      <c r="E11" s="45">
        <v>0.3048611111111111</v>
      </c>
      <c r="F11" s="44">
        <v>0.6958333333333333</v>
      </c>
      <c r="G11" s="43">
        <f>F11-E11+'класс Б 1 день'!E13</f>
        <v>0.9090277777777778</v>
      </c>
      <c r="H11" s="42">
        <v>25</v>
      </c>
      <c r="I11" s="42">
        <f>25-H11</f>
        <v>0</v>
      </c>
      <c r="J11" s="41">
        <v>0</v>
      </c>
      <c r="K11" s="40">
        <f>I11*3+J11*1</f>
        <v>0</v>
      </c>
      <c r="L11" s="39">
        <f>G11+K11*Q11</f>
        <v>0.9090277777777778</v>
      </c>
      <c r="M11" s="38">
        <v>9</v>
      </c>
      <c r="Q11" s="33">
        <v>0.0416666666666667</v>
      </c>
    </row>
    <row r="12" spans="1:17" ht="23.25" customHeight="1" thickBot="1">
      <c r="A12" s="37">
        <v>6</v>
      </c>
      <c r="B12" s="17" t="s">
        <v>34</v>
      </c>
      <c r="C12" s="46">
        <v>0.375</v>
      </c>
      <c r="D12" s="4">
        <v>0.88125</v>
      </c>
      <c r="E12" s="45">
        <v>0.30277777777777776</v>
      </c>
      <c r="F12" s="44">
        <v>0.7125</v>
      </c>
      <c r="G12" s="43">
        <f>F12-E12+'класс Б 1 день'!E8</f>
        <v>0.9159722222222222</v>
      </c>
      <c r="H12" s="42">
        <v>25</v>
      </c>
      <c r="I12" s="42">
        <f>25-H12</f>
        <v>0</v>
      </c>
      <c r="J12" s="41">
        <v>0</v>
      </c>
      <c r="K12" s="40">
        <f>I12*3+J12*1</f>
        <v>0</v>
      </c>
      <c r="L12" s="39">
        <f>G12+K12*Q12</f>
        <v>0.9159722222222222</v>
      </c>
      <c r="M12" s="38">
        <v>10</v>
      </c>
      <c r="Q12" s="33">
        <v>0.0416666666666667</v>
      </c>
    </row>
    <row r="13" spans="1:17" ht="18.75" customHeight="1" thickBot="1">
      <c r="A13" s="47">
        <v>5</v>
      </c>
      <c r="B13" s="17" t="s">
        <v>35</v>
      </c>
      <c r="C13" s="46">
        <v>0.375</v>
      </c>
      <c r="D13" s="4">
        <v>0.8562500000000001</v>
      </c>
      <c r="E13" s="45">
        <v>0.31527777777777777</v>
      </c>
      <c r="F13" s="44">
        <v>0.7631944444444444</v>
      </c>
      <c r="G13" s="43">
        <f>F13-E13+'класс Б 1 день'!E7</f>
        <v>0.9291666666666667</v>
      </c>
      <c r="H13" s="42">
        <v>24</v>
      </c>
      <c r="I13" s="42">
        <f>25-H13</f>
        <v>1</v>
      </c>
      <c r="J13" s="41">
        <v>0</v>
      </c>
      <c r="K13" s="40">
        <f>I13*3+J13*1</f>
        <v>3</v>
      </c>
      <c r="L13" s="39">
        <f>G13+K13*Q13</f>
        <v>1.0541666666666667</v>
      </c>
      <c r="M13" s="38">
        <v>11</v>
      </c>
      <c r="Q13" s="33">
        <v>0.0416666666666667</v>
      </c>
    </row>
    <row r="14" spans="1:17" ht="23.25" customHeight="1" thickBot="1">
      <c r="A14" s="37">
        <v>12</v>
      </c>
      <c r="B14" s="17" t="s">
        <v>28</v>
      </c>
      <c r="C14" s="36" t="s">
        <v>50</v>
      </c>
      <c r="D14" s="35"/>
      <c r="E14" s="35"/>
      <c r="F14" s="35"/>
      <c r="G14" s="35"/>
      <c r="H14" s="35"/>
      <c r="I14" s="35"/>
      <c r="J14" s="35"/>
      <c r="K14" s="35"/>
      <c r="L14" s="35"/>
      <c r="M14" s="34"/>
      <c r="Q14" s="33">
        <v>0.0416666666666667</v>
      </c>
    </row>
    <row r="16" spans="2:6" ht="18">
      <c r="B16" s="8" t="s">
        <v>9</v>
      </c>
      <c r="C16" s="32"/>
      <c r="D16" s="9" t="s">
        <v>12</v>
      </c>
      <c r="E16" s="9"/>
      <c r="F16" s="31"/>
    </row>
    <row r="17" spans="2:6" ht="18">
      <c r="B17" s="32"/>
      <c r="C17" s="32"/>
      <c r="D17" s="9"/>
      <c r="E17" s="9"/>
      <c r="F17" s="31"/>
    </row>
    <row r="18" spans="2:6" ht="18">
      <c r="B18" s="9" t="s">
        <v>10</v>
      </c>
      <c r="C18" s="32"/>
      <c r="D18" s="9" t="s">
        <v>13</v>
      </c>
      <c r="E18" s="9"/>
      <c r="F18" s="31"/>
    </row>
  </sheetData>
  <sheetProtection/>
  <mergeCells count="2">
    <mergeCell ref="A1:M1"/>
    <mergeCell ref="C14:M14"/>
  </mergeCells>
  <printOptions/>
  <pageMargins left="0.6692913385826772" right="0.2755905511811024" top="0.984251968503937" bottom="0.16" header="0.5118110236220472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Yura</dc:creator>
  <cp:keywords/>
  <dc:description/>
  <cp:lastModifiedBy>Alexey Makunin</cp:lastModifiedBy>
  <cp:lastPrinted>2009-11-01T09:56:50Z</cp:lastPrinted>
  <dcterms:created xsi:type="dcterms:W3CDTF">2009-10-31T11:38:58Z</dcterms:created>
  <dcterms:modified xsi:type="dcterms:W3CDTF">2012-11-05T11:58:22Z</dcterms:modified>
  <cp:category/>
  <cp:version/>
  <cp:contentType/>
  <cp:contentStatus/>
</cp:coreProperties>
</file>