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739"/>
  </bookViews>
  <sheets>
    <sheet name="ВУЗы" sheetId="9" r:id="rId1"/>
    <sheet name="Пешеходный" sheetId="5" r:id="rId2"/>
    <sheet name="Водный" sheetId="2" r:id="rId3"/>
    <sheet name="Горный" sheetId="1" r:id="rId4"/>
    <sheet name="Лыжный" sheetId="4" r:id="rId5"/>
    <sheet name="Передвижение" sheetId="8" r:id="rId6"/>
    <sheet name="Парусный" sheetId="6" r:id="rId7"/>
    <sheet name="Спелео" sheetId="3" r:id="rId8"/>
    <sheet name="Комби" sheetId="7" r:id="rId9"/>
  </sheets>
  <definedNames>
    <definedName name="_xlnm.Print_Area" localSheetId="2">Водный!$A$1:$Q$42</definedName>
    <definedName name="_xlnm.Print_Area" localSheetId="0">ВУЗы!$A$2:$L$34</definedName>
    <definedName name="_xlnm.Print_Area" localSheetId="3">Горный!$A$1:$Q$35</definedName>
    <definedName name="_xlnm.Print_Area" localSheetId="8">Комби!$A$1:$Q$33</definedName>
    <definedName name="_xlnm.Print_Area" localSheetId="4">Лыжный!$A$1:$Q$32</definedName>
    <definedName name="_xlnm.Print_Area" localSheetId="6">Парусный!$A$1:$Q$25</definedName>
    <definedName name="_xlnm.Print_Area" localSheetId="5">Передвижение!$A$1:$Q$30</definedName>
    <definedName name="_xlnm.Print_Area" localSheetId="1">Пешеходный!$A$1:$Q$34</definedName>
    <definedName name="_xlnm.Print_Area" localSheetId="7">Спелео!$A$1:$Q$32</definedName>
  </definedNames>
  <calcPr calcId="125725"/>
</workbook>
</file>

<file path=xl/calcChain.xml><?xml version="1.0" encoding="utf-8"?>
<calcChain xmlns="http://schemas.openxmlformats.org/spreadsheetml/2006/main">
  <c r="O12" i="9"/>
  <c r="O13"/>
  <c r="K17"/>
  <c r="K25"/>
  <c r="K22"/>
  <c r="K14"/>
  <c r="K20"/>
  <c r="K21"/>
  <c r="K16"/>
  <c r="K23"/>
  <c r="K11"/>
  <c r="K19"/>
  <c r="K13"/>
  <c r="K12"/>
  <c r="K27"/>
  <c r="K15"/>
  <c r="K26"/>
  <c r="K24"/>
  <c r="K18"/>
  <c r="L29"/>
  <c r="L28"/>
  <c r="P16" i="6"/>
  <c r="P17" i="5"/>
  <c r="P18"/>
  <c r="P19"/>
  <c r="P20"/>
  <c r="P21"/>
  <c r="P22"/>
  <c r="P23"/>
  <c r="P24"/>
  <c r="P16"/>
  <c r="P32" i="2"/>
  <c r="P31"/>
  <c r="P30"/>
  <c r="P29"/>
  <c r="P28"/>
  <c r="P27"/>
  <c r="P26"/>
  <c r="P25"/>
  <c r="P24"/>
  <c r="P23"/>
  <c r="P22"/>
  <c r="P21"/>
  <c r="P20"/>
  <c r="P19"/>
  <c r="P18"/>
  <c r="P17"/>
  <c r="P16"/>
  <c r="P25" i="1"/>
  <c r="P24"/>
  <c r="P23"/>
  <c r="P22"/>
  <c r="P21"/>
  <c r="P20"/>
  <c r="P19"/>
  <c r="P18"/>
  <c r="P17"/>
  <c r="P16"/>
  <c r="P20" i="4"/>
  <c r="P19"/>
  <c r="P18"/>
  <c r="P17"/>
  <c r="P16"/>
  <c r="P20" i="8"/>
  <c r="P19"/>
  <c r="P18"/>
  <c r="P17"/>
  <c r="P16"/>
  <c r="P23" i="7"/>
  <c r="P22"/>
  <c r="P21"/>
  <c r="P20"/>
  <c r="P19"/>
  <c r="P18"/>
  <c r="P17"/>
  <c r="P16"/>
  <c r="P17" i="3"/>
  <c r="P18"/>
  <c r="P19"/>
  <c r="P20"/>
  <c r="P21"/>
  <c r="P22"/>
  <c r="P16"/>
</calcChain>
</file>

<file path=xl/sharedStrings.xml><?xml version="1.0" encoding="utf-8"?>
<sst xmlns="http://schemas.openxmlformats.org/spreadsheetml/2006/main" count="730" uniqueCount="397">
  <si>
    <t>Навротский Павел Иванович,                                                                                Алтайский край, г. Барнаул, КГБОУДОД Алтайский краевой центр детско-юношеского туризма и краеведения, АФ РМАТ, Алтайская академия гостеприимства</t>
  </si>
  <si>
    <t>Сорокина Евгения (2), Ушаков Александр (3), Беляев Иван (3), Протопопов Алексей (3), Кузьменко Олег (3), Навротский Павел (КМС)</t>
  </si>
  <si>
    <t xml:space="preserve">Центральный Алтай       г. Барнаул – пос. Полковниково – г.Бийск – пос. Сростки – г. Горно-Алтайск – пос. Майма – пер.Чике-Таман – пос. Иня – пос. Йодро – пос. Ак-Бом (авто) – сплав по р.Чуя – Айгулатский хребет (конный) – пос. Ак-Бом – ист. Аржан-Суу (пешком, рад) – пещ. Большая Белобомская н/к (рад) – г. Барнаул </t>
  </si>
  <si>
    <t>10.08.14 – 18.08.14 г.,        8 дней, 832 км</t>
  </si>
  <si>
    <t>Манин Яков Олегович,                                                                                         Новосибирская область, г. Новосибирск, НГПУ т/к «Ювента»</t>
  </si>
  <si>
    <t>Глазачев Данил (1), Жигарев Олег (МСМК), Манин Яков (КМС), Макаренко Виктория (КМС)</t>
  </si>
  <si>
    <t>Западная Сибирь       г. Новосибирск – г. Болотное – г. Топки – г. Кемерово – г. Мариинск – г. Ачинск – г. Красноярск – г. Ачинск – г. Мариинск – г. Кемерово – г. Топки – г. Болотное – г. Новосибирск</t>
  </si>
  <si>
    <t>06.03.14 – 12.03.14 г.,    8 дней, 1600 км</t>
  </si>
  <si>
    <t>Жигарев Олег Львович,                                                                                      Новосибирская область, г. Новосибирск, Новосибирский государственный педагогический униврситет (НГПУ), т/к "Ювента"</t>
  </si>
  <si>
    <t>Жигарев Олег (МСМК), Елфимова Таисия (КМС), Коркина Юлия (3), Жигарев Вячеслав (3)</t>
  </si>
  <si>
    <t>Северный Алтай               г. Новосибирск – г. Искитим – г. Черепаново – пос. Тальменка – г. Бийск – пос. Алтайское – г. Белокуриха – пос. Сычёвка – пос. Черновая – пос. Сычёвка – г. Белокуриха – г. Бийск – пос. Тальменка – г. Искитим – г. Новосибирск</t>
  </si>
  <si>
    <t>05.05.14 – 12.05.12 г.,   5 дней, 1000 км</t>
  </si>
  <si>
    <t>Макунин Алексей Анатольевич,
Томская область, г. Томск, Томский государственный университет, т/к "Берендеи"</t>
  </si>
  <si>
    <t>06.05.14 – 11.05.14 г.,    4 дня, 1720 км</t>
  </si>
  <si>
    <t>Волкова Анастасия Сергеевна,                                                                             Алтайский край, г. Барнаул, НОУ ВПО АФ РМАТ</t>
  </si>
  <si>
    <t>Шмакова Алёна (б/р), Волкова Анастасия (б/р), Башпаков Алтайчы (б/р), Шевнин Никита (б/р), Беляев Иван (б/р), Ушаков Александр (б/р), Кузьменко Олег (б/р), Сорокина Евгения (3), Протопопов Алексей (б/р), Гилимханова Алина (б/р), Навротский Павел (КМС), Ачапов Бучай (б/р), Цвиль Сергей (б/р), Цвиль Кристина (2)</t>
  </si>
  <si>
    <t>Центральный Алтай, Северо-Чуйский хребет      пос. Белый Бом – р. Садаклар – р. Тутугой – р. Сармай – р. Тутугой – р. Садаклар – пос. Белый Бом (конный)</t>
  </si>
  <si>
    <t>15.08.14 – 18.08.14 г.,     4 дня, 100 км</t>
  </si>
  <si>
    <t>Кошкаров Антон (2), Мандракова Елена (1), Родионов Валерий (1)</t>
  </si>
  <si>
    <t>Западная Сибирь, Западный Саян     г. Томск – г. Юрга – г. Кемерово – г. Мариинск – г. Ачинск – г. Абакан – г. Абаза – г. Абакан – г. Ачинск – г. Мариинск – г. Томск</t>
  </si>
  <si>
    <t>14.07.14 – 23.07.14 г.,        4 дня, 1507 км</t>
  </si>
  <si>
    <t>Бакланова Вера (МС), Березин Александр (б/р), Данилов Егор (б/р), Золотарёв Кирилл (б/р), Кайгородов Денис (б/р), Камзычаков Максим (б/р), Ралдугин Антон (б/р), Собянин Михаил (б/р)</t>
  </si>
  <si>
    <t>ФЕДЕРАЦИЯ СПОРТИВНОГО ТУРИЗМА РОССИИ</t>
  </si>
  <si>
    <t>ФЕДЕРАЦИЯ СПОРТИВНОГО ТУРИЗМА РОССИИ   НОВОСИБИРСКОЕ ОТДЕЛЕНИЕ</t>
  </si>
  <si>
    <t>Ранг соревнований:</t>
  </si>
  <si>
    <t>Дисциплина:</t>
  </si>
  <si>
    <t xml:space="preserve">Маршрут </t>
  </si>
  <si>
    <t>Вид программы:</t>
  </si>
  <si>
    <t>Маршрут -лыжный 1 - 6 к.с. (0840041811Я)</t>
  </si>
  <si>
    <t>Показатели:</t>
  </si>
  <si>
    <t>Сложность. Новизна. Безопасность. Напряженность. Полезность</t>
  </si>
  <si>
    <t>1 разряд - %; 2 разряд - %; 3 разряд - %</t>
  </si>
  <si>
    <t>12.12.14 – 26.12.14 г.</t>
  </si>
  <si>
    <t xml:space="preserve">Район прохождения маршрута </t>
  </si>
  <si>
    <t>% от результата победителя</t>
  </si>
  <si>
    <t>Выполнение разряда</t>
  </si>
  <si>
    <t xml:space="preserve">Нитка пройденного маршрута </t>
  </si>
  <si>
    <t>Маршрут - спелео 1 - 6 к.с. (0840071811Я)</t>
  </si>
  <si>
    <t>Квалификационный ранг - 9 баллов;</t>
  </si>
  <si>
    <t>1 разряд - %; 2 разряд - 88%; 3 разряд - 52%</t>
  </si>
  <si>
    <t>Маршрут - парусный 1 - 6 к.с. (0840051811Я)</t>
  </si>
  <si>
    <t>Маршрут - водный 1 - 6 к.с. (0840021811Я)</t>
  </si>
  <si>
    <t>ПРОТОКОЛ РЕЗУЛЬТАТОВ</t>
  </si>
  <si>
    <t>Маршрут - горный 1 - 6 к.с. (0840031811Я)</t>
  </si>
  <si>
    <t>Маршрут - комбинированный 1 - 6 к.с. (0840081811Я)</t>
  </si>
  <si>
    <t>Шаваров Вячеслав Евгеньевич,                                                                                Новосибирская область, г. Новосибирск, Новосибирский государственный педагогический университет (НГПУ) т/к "Ювента"</t>
  </si>
  <si>
    <t>Шаваров Вячеслав (КМС), Мокроусов Андрей (1), Елфимова Таисия (КМС), Мигулин Сергей (1)</t>
  </si>
  <si>
    <t>30.04.14 – 05.05.14 г.,   4 дня, 199 км</t>
  </si>
  <si>
    <t>Маршрут - пешеходный 1 - 6 к.с. (0840011811Я)</t>
  </si>
  <si>
    <t>Маршрут - на средствах передвижения 1 - 6 к.с. (0840061811Я)</t>
  </si>
  <si>
    <t xml:space="preserve">Зам. гл. судьи по виду                 </t>
  </si>
  <si>
    <t>Навротский П.И., СС1К, КМС, г. Барнаул</t>
  </si>
  <si>
    <t>Говор В.В., ССВК, ЗМС, г. Новосибирск</t>
  </si>
  <si>
    <t xml:space="preserve">Артемьева М.А., СС1К, Красноярский край </t>
  </si>
  <si>
    <t>Приписнов Е.А., СС3К, г. Томск; Самборский В.И., МС, г. Нижний Тагил</t>
  </si>
  <si>
    <t>Шредер А., СС1К, г. Нижний Тагил, Шкрябин В.Н., СС1К, г. Владивосток</t>
  </si>
  <si>
    <t>Кривченко Е.А., СС1К, Алтайский край; Черемнова Ю.А., СС2К, г. Новосибирск</t>
  </si>
  <si>
    <t>Пиманов О.В., СС1К, г. Абакан; Зуй С.Б., СС1К, г. Лангепас</t>
  </si>
  <si>
    <t>Старший судья-эксперт</t>
  </si>
  <si>
    <t>Ильин А.В., КМС, Иркутская область, г. Железногорск</t>
  </si>
  <si>
    <t>Юричев А.Н., СС2К, КМС, г. Томск</t>
  </si>
  <si>
    <t>Марковский Г.Е., СС1К, г. Сыктывкар</t>
  </si>
  <si>
    <t>Квалификационный ранг - 12 баллов;</t>
  </si>
  <si>
    <t>1 разряд - %; 2 разряд - 70%; 3 разряд - 43%</t>
  </si>
  <si>
    <t>Кулик А.П., МС, г. Новосибирск</t>
  </si>
  <si>
    <t>Добарина И.А., ССВК, МСМК, г. Новосибирск</t>
  </si>
  <si>
    <t>Бабиков В.А., КМС, г. Томск</t>
  </si>
  <si>
    <t>Приблуда Ю.В., СС3К, г. Новосибирск</t>
  </si>
  <si>
    <t>Кушманцев С.И., СС1К, МС, г. Ульяновск; Симонов Н.А., СС3К, КМС, г. Новосибирск (1 и 3-4 к.с.)</t>
  </si>
  <si>
    <t>Китаев В.В., СС2К, КМС, г. Ульяновск; Анникова Т.А., СС1К, МС, г. Новосибирск</t>
  </si>
  <si>
    <t>Кудрявцев В.Н, СС1К, МС, Алтайский край, г. Рубцовск; Аксёнова Н.А., СС1К, г. Кемерово</t>
  </si>
  <si>
    <t>Юдин В.А., МСМК, г. Новосибирск</t>
  </si>
  <si>
    <t>Анисимова Алёна (б/р), Балуева Мария (б/р), Бескровных Андрей (б/р), Борисов Александр (б/р), Иванов Михаил (б/р), Козина Мария (б/р), Кокорин Юрий (б/р), Крылов Владислав (б/р), Паршина Ольга (б/р), Полуновский Валерий (б/р), Прудовая Ольга (б/р), Степанов Василий (б/р), Топучканова Вероника (б/р), Фомин Никита (б/р), Чеснаков Данила (б/р), Сенченко Елена (б/р)</t>
  </si>
  <si>
    <t>Базуева Юлия (б/р), Виляев Сергей (б/р), Дробов Алексей (б/р), Зенкова Полина (б/р), Лойко Анна (б/р), Негоденко Елена (б/р), Родионов Александр (б/р), Рязанова Анна (б/р), Соврасова Дарья (б/р), Ян Евгений Жу-И (б/р), Вольф Андрей (б/р)</t>
  </si>
  <si>
    <t>Лочехин Александр Валерьевич,                                                                   Красноярский край, г. Красноярск, Сибирский федеральный университет</t>
  </si>
  <si>
    <t>Бер Мария (б/р), Базуева Юлия (б/р), Гончарик Андрей (б/р), Гончарик Иван (б/р), Масляева Мария (б/р), Негоденко Елена (б/р), Чекалина Юлия (б/р), Шадрина Анастасия (б/р)</t>
  </si>
  <si>
    <t>Кузовлев Алексей (б/р), Асямова Ольга (б/р), Асямов Денис (б/р), Дударева Анастасия (б/р), Таскачаков Александр (б/р), Стёпкина Дарья (б/р), Шмидт Александр (б/р), Банников Максим (б/р), Матвеев Даниил (б/р), Сейидова Светлана (б/р), Новикова Ирина (б/р), Рагуцкая Ксения (б/р)</t>
  </si>
  <si>
    <t>Попов А.В., СС3К, г. Томск</t>
  </si>
  <si>
    <t>Чуйков В.Д., ССВК, г. Томск</t>
  </si>
  <si>
    <t>Костылев Ю.С., СС1К, г. Томск; Навротский П.И., СС1К, КМС, г. Барнаул</t>
  </si>
  <si>
    <t>Кравченко Г.Г., СС1К, г. Томск; Шкрябин В., СС1К, г. Владивосток</t>
  </si>
  <si>
    <t>Дорошенко А.С., СС1К, г. Томск; Жигарев О.Л., ССВК, МСМК, г. Новосибирск</t>
  </si>
  <si>
    <t>Бояринов Никита (б/р), Румянцева Елена (б/р), Чекалина Юлия (б/р), Чернов Анатолий (б/р), Ян Евгений Жу-и (б/р), Ефремов Яков (б/р)</t>
  </si>
  <si>
    <t>Мандракова Е.А., СС1К, г. Томск</t>
  </si>
  <si>
    <t>Костылев Ю.С., СС1К, г. Томск; Навротский П.И., СС1К, КМС, г. Барнаул (1 к.с.)</t>
  </si>
  <si>
    <t>Юричев А.Н., СС2К, КМС, г. Томск; Шкрябин В.В., СС1К, КМС, г. Владивосток</t>
  </si>
  <si>
    <t>Гуляев И.В., СС1К, МС, г. Новокузнецк; Макунин А.А., СС1К, г. Томск (1 к.с.)</t>
  </si>
  <si>
    <t>Подтеребов В.В., СС1К, г. Новосибирск</t>
  </si>
  <si>
    <t>Гуляев И.В., СС1К, г. Новокузнецк</t>
  </si>
  <si>
    <t>Бер Мария (б/р), Гончарик Андрей (б/р), Дробов Алексей (б/р), Егорова Марина (б/р), Макунин Алексей (КМС), Румянцева Елена (б/р), Чекалина Юлия (б/р), Ян Евгений Жу-и (б/р)</t>
  </si>
  <si>
    <t>Северный Алтай        г. Томск – г. Кемерово – г. Новокузнецк –пос. Кузедеево – г. Бийск – пос. Алтайское – пос. Куяган – пос. Солоновка – пос. Петропавловское – пос. Смоленское – г. Бийск – г. Новосибирск – г. Томск</t>
  </si>
  <si>
    <t>Кошкаров Антон Владимирович,                                                                          Томская область, Томский политехнический университет (ТПУ), тск "Амазонки"</t>
  </si>
  <si>
    <t>Маслобоева О.Е., СС3К, г. Новосибирск</t>
  </si>
  <si>
    <t>Горбик Е.А., СС1К, МС, г. Барнаул</t>
  </si>
  <si>
    <t>Киселёв В.Р., СС1К, МС, г. Новосибирск; Киселёв А.Р., СС1К, МС, г. Новосибирск</t>
  </si>
  <si>
    <t>Гущин г. Новосибирск; Груздев П.Н., СС2К, 1 разряд, г. Сортавала (Республика Карелия)</t>
  </si>
  <si>
    <t>Мачник В.Н., СС2К, г. Новосибирск</t>
  </si>
  <si>
    <t>Северо-Восточный Алтай          пос. Артыбаш – сплав по р. Бия – скала Иконостас</t>
  </si>
  <si>
    <t>Галахов В.И., КМС, г. Бийск</t>
  </si>
  <si>
    <t>Волобуева О.Е., 1 разряд, Горбатов И., КМС, Иркутская область 1,2 и 4 к.с.</t>
  </si>
  <si>
    <t>Мандракова Е.А., СС1К, г. Томск; Безроднов С.Б., СС2К, КМС, г. Нижний Тагил</t>
  </si>
  <si>
    <t>Гимранов Р.Р., СС1К, г. Челябинск; Ильин А.В., г. Иркутск (1-2 к.с.)</t>
  </si>
  <si>
    <t>Пашкевич В.М., СС1К, МС, г. Красноярск</t>
  </si>
  <si>
    <t>Сальников Г.Е., СС1К, МСМК, г. Новосибирск; Говор Е.В., ССВК, МС, г. Новосибирск</t>
  </si>
  <si>
    <t>Рыльский Сергей Васильевич,                                                                                             Белгородская область, г. Белгород, «БелГУ», т/к НИУ «БелГУ»</t>
  </si>
  <si>
    <t>Архипова Любовь (б/р), Ульяненко Дмитрий (б/р), Шестаков Евгений (б/р), Малыхин Александр (б/р), Польгуева Юлия (б/р), Ролич Екатерина (б/р), Суханова Валерия (б/р), Апалькова Лилия (б/р), Феделеш Анастасия (б/р)</t>
  </si>
  <si>
    <t>Орлова Полина Николаевна,                                                                                      Иркутская область, г. Иркутск, Байкальский государственный университет экономики и права, ТЭК «Академия»</t>
  </si>
  <si>
    <t>Орлова Полина (б/р), Красовская Екатерина (б/р), Солдатова Мария (б/р), Ююкина Дарья (б/р), Петров Дмитрий (б/р), Качур Татьяна (б/р), Корнева Дарья (б/р), Бадиева Елизавета (б/р), Вологжин Сергей (б/р), Орлова Лариса (б/р), Ду Ян (б/р), Власенко Даниил (б/р)</t>
  </si>
  <si>
    <t>Прибайкалье, Приморский хребет            пос. Куяда – м. Голый – падь Зун-Кужуртуй – падь Барун-Елгу – падь Марта – падь Улан-Гатха – м. Боро-Елга – падь Крестовская – бух. Харюзовская – м. Саган-Заба (рад) – бух. Харюзовская – зал. Бирхин – зал. Малый Уштой – зал. Бегул – в. Шебета – р. Анга – зал. Ая – Тажеранские степи – м. Орсо – в. Тан-Хан – пещ. "Мечта" (рад) – зал. Тутайский – пос. Сахюрта</t>
  </si>
  <si>
    <t>14.09.14 – 21.09.14 г.,      8 дней, 112 км</t>
  </si>
  <si>
    <t>Бучацкая Василина Денисовна,                                                                                Иркутская область, г. Иркутск, Байкальский государственный университет экономики и права, ТЭК «Академия»</t>
  </si>
  <si>
    <t>Бучацкая Василина (б/р), Балдыгина Яна (б/р), Дроздова Екатерина (б/р), Павлова Татьяна (б/р), Малютина Алина (б/р), Полежаев Никита (б/р),  Михалёв Тимофей (б/р), Самойлова Екатерина  (б/р), Федорова Светлана (б/р), Ходаковская Эльвира (б/р)</t>
  </si>
  <si>
    <t>Прибайкалье       пос. Бугульдейка – падь Курта – м. Чёрный – бух. Песчаная – в. Шумиха 1188, н/к (рад) – падь Нижние Хомуты – падь Прямая – падь Бол. Сенная – пос. Листвянка</t>
  </si>
  <si>
    <t>23.03.14 – 30.03.14 г.,     6 дней, 127 км</t>
  </si>
  <si>
    <t>Навротский П.И., СС1К, КМС, г. Барнаул; Паршуков В.В., СС1К, МС, г. Петрозаводск</t>
  </si>
  <si>
    <t>Миллер А.Э., ССВК, МС, г. Тула; Зуй С.Б., СС1К, г. Лангепас</t>
  </si>
  <si>
    <t>Гимранов Р.Р., СС1К, КМС, г. Челябинск; Черемнова Ю.А., СС2К, г. Новосибирск</t>
  </si>
  <si>
    <t>Навротский П.И., СС1К, г. Барнаул</t>
  </si>
  <si>
    <t>Самборский В., СС1К, г. Нижний Тагил</t>
  </si>
  <si>
    <t>Гимранов Р.Р., СС1К, г. Челябинск</t>
  </si>
  <si>
    <t>Киселёв В.А., ССВК, МС, г. Уфа</t>
  </si>
  <si>
    <t>Костылев Ю.С., СС1К, г. Томск</t>
  </si>
  <si>
    <t xml:space="preserve">01.08.14 – 09.08.14 г.,        10 дней, 854 км </t>
  </si>
  <si>
    <t>Чемпионат России по спортивному туризму Российского студенческого союза 2014 г.</t>
  </si>
  <si>
    <t>Кузовлев Алексей Витальевич,                                                                               Алтайский край, г. Бийск, КГОУ СПО «АКПТиБ»</t>
  </si>
  <si>
    <t>Квалификационный ранг - 5 баллов;</t>
  </si>
  <si>
    <t>Бакланова Вера Павловна,                                                                                      Кемеровская область, г. Новокузнецк, Сибирский государственный индустриальный университет (СибГИУ), МБОУ ДОД ГДД(ю)Т им. Н.К. Крупской</t>
  </si>
  <si>
    <t>Квалификационный ранг - 21 балл;</t>
  </si>
  <si>
    <t>РОССИЙСКИЙ СТУДЕНЧЕСКИЙ СПОРТИВНЫЙ СОЮЗ</t>
  </si>
  <si>
    <t>Сборная команда ВУЗа Российской Федерации</t>
  </si>
  <si>
    <t>Шредер А., СС1К, г. Нижний Тагил (1-2 к.с.); Приписнов Е.А., СС3К, г. Томск</t>
  </si>
  <si>
    <t>Белов Денис (1), Гуляев Игорь (МС), Дудкина Софья (2), Жуков Дмитрий (1), Кораблин Ростислав (1), Мирончик Екатерина (1), Тюзин Максим (2), Тюкова Анна (1)</t>
  </si>
  <si>
    <t>Кузнецкий Ала-Тау        ст. Лужба – р. Амзас – пер. АЛКИС 1710 + в. ХВИ 1976 (рад) + пер. Снежный 1Б, 1775, п/п – руч. Высокогорный – пер. Высокогорный 1554 + пер. Новый 1А, 1637 – р. Озёрная 1Б (переправа) – р. Ниж. Тайжасу  1А (переправа) – р. Верх. Тайжасу 2А (переправа) – р. Бельсу – пер. Лесистый н/к, 1108 – р. Туралыг 1А (переправа) – пер. Козьи Ворота н/к, 1806 – в. Верхний Зуб 2178, 1А (рад) – оз. Харлыгколь – пер. Тронова 1761 + пер. НГПИ 2А, 1700 (рад) – пер. Ледовый 1Б, 1680 – хр. Кузнецкий Ала-Тау н/к (траверс) – р. Бол. Казыр – р. Алты-Азыр – пер. Кедровый н/к, 1151 – р. Каинзас – р. Теренсу – р. Томь – ст. Балыксу</t>
  </si>
  <si>
    <t xml:space="preserve">20.07.14 – 31.07.14 г., 12 дней, 175 км </t>
  </si>
  <si>
    <t>4-5</t>
  </si>
  <si>
    <t>1 разряд - 84%; 2 разряд - 35%; 3 разряд - 15%</t>
  </si>
  <si>
    <t>Кораблин Ростислав Александрович,                                                                     Кемеровская обл., г. Новокузнецк, Кемеровский государственный университет, Новокузнецкий институт (филиал), МБ ОУ ДОД ВСЦ "Патриот"</t>
  </si>
  <si>
    <t>Фархуллин Рустам Шарипович,                                                                             Республика Татарстан, г. Казань, КФУ,                                  т/к «Семь румбов»</t>
  </si>
  <si>
    <t>Квалификационный ранг - 10 баллов;</t>
  </si>
  <si>
    <t>1 разряд - %; 2 разряд - 82%; 3 разряд - 49%</t>
  </si>
  <si>
    <t>Подкопаева О.А., г. Новосибирск (1 к.с.); Антипова Е.А., г. Новосибирск</t>
  </si>
  <si>
    <t>Жигарев Вячеслав Олегович,                                                                      Новосибирская область, г. Новосибирск</t>
  </si>
  <si>
    <t>Жигарев Вячеслав (3), Елфимова Таисия (КМС), Манин Яков (КМС)</t>
  </si>
  <si>
    <t>Новосибирская область, Новосибирское водохранилище      о.п. Береговая –  о. Таньвань – Бердская коса – о. Боровские – о. Таньвань – о.п. Береговая</t>
  </si>
  <si>
    <t>14.07.14 – 17.07.14 г.,   4 дня, 70 км</t>
  </si>
  <si>
    <t>Кирсанов А.В., КМС, г. Томск; Цыганов В.В., КМС, г. Томск</t>
  </si>
  <si>
    <t>Бородина Мария Олеговна,                                                                                      Алтайский край, г. Барнаул, НОУ ВПО АФ РМАТ, КГБОУДОД Алтайский краевой центр детско-юношеского туризма и краеведения (КГБУДО "АКЦДЮТиК")</t>
  </si>
  <si>
    <t>Сорокина Евгения Александровна,                                                                         Алтайский край, г. Барнаул, НОУ ВПО АФ РМАТ, КГБОУДОД Алтайский краевой центр детско-юношеского туризма и краеведения</t>
  </si>
  <si>
    <t>Бородина Мария (3), Пронченко Яна (3), Семыкина Жанна (3), Немцев Иван (КМС)</t>
  </si>
  <si>
    <t>Чемпионат Российского студенческого союза 2014 года                           12.12.14 - 26.12.14, г. Новосибирск</t>
  </si>
  <si>
    <t>ПРОТОКОЛ РЕЗУЛЬТАТОВ КОМАНДНОГО ЗАЧЁТА</t>
  </si>
  <si>
    <t>Хамар-Дабан         г. Слюдянка – р. Слюдянка – ГМС "Хамар-Дабан" – в. Черского 2090, 1А – ГМС "Хамар-Дабан" – р. Подкомарная – пер. Чёртовы Ворота н/к, 1730 – р. Спусковая – р. Утулик – р. Шубутуй – пер. Иркутских Туристов н/к, 1864 – оз. Патовое – траверс хребта н/к – пер. Шара-Жалга – р. Байга – в. 2072, 1А – в. Ретранслятор н/к – пер. Анигта – траверс хребта н/к – р. Барун-Юнкуцук – пер. Нухен-Дабан н/к, 1706 – р. Ара-Буректай – р. Ястай – пер. Лангутайские Ворота н/к, 1749 – р. Лангутай – ст. Мурино</t>
  </si>
  <si>
    <t>6-7</t>
  </si>
  <si>
    <t>16-17</t>
  </si>
  <si>
    <t>Судья - эксперт:</t>
  </si>
  <si>
    <t>1 разряд - %; 2 разряд - %; 3 разряд - 75%</t>
  </si>
  <si>
    <t>Квалификационный ранг - 1 балл;</t>
  </si>
  <si>
    <t>Количество групп:</t>
  </si>
  <si>
    <t>Количество человек:</t>
  </si>
  <si>
    <t>Российская международная академия туризма Алтайский филиал (РМАТ АФ), г. Барнаул</t>
  </si>
  <si>
    <t>Новосибирский государственный педагогический университет (НГПУ), т/к "Ювента", г. Новосибирск</t>
  </si>
  <si>
    <t>Томский государственный университет, т/к "Берендеи", г. Томск</t>
  </si>
  <si>
    <t>Новосибирский государственный университет, секция горного туризма спортклуба, г. Новосибирск</t>
  </si>
  <si>
    <t>Кемеровский государственный университет, т/к "Буревестник", г. Кемерово</t>
  </si>
  <si>
    <t>Кемеровский государственный университет, Новокузнецкий институт (филиал), МБ ОУ ДОД ВСЦ "Патриот", г. Новокузнецк</t>
  </si>
  <si>
    <t>Байкальский государственный университет экономики и права, ТЭК «Академия», г. Иркутск</t>
  </si>
  <si>
    <t>Белгородский государственный университет, т/к НИУ «БелГУ», г. Белгород</t>
  </si>
  <si>
    <t>Московский Технический Университет Связи и Информатики (МТУСИ), т/к «Меридиан», г. Москва</t>
  </si>
  <si>
    <t>Алтайский государственный университет (ФГБОУ ВПО "АГУ"), г. Барнаул</t>
  </si>
  <si>
    <t>Казанский (Приволжский) федеральный университет, т/к «Семь румбов», г. Казань</t>
  </si>
  <si>
    <t>Алтайская государственная педагогическая академия (ФГБОУ ВПО "АлтГПА"), г. Барнаул</t>
  </si>
  <si>
    <t>Сибирский федеральный университет, г. Красноярск</t>
  </si>
  <si>
    <t>Сибирский государственный медицинский университет (СибГМУ) т/к «Альтус», г. Томск</t>
  </si>
  <si>
    <t>№  п/п</t>
  </si>
  <si>
    <t xml:space="preserve">ФИО руководителя группы,         территория РФ, город, клуб, секция </t>
  </si>
  <si>
    <t>Состав группы, спортивный разряд</t>
  </si>
  <si>
    <t>к.с. заяв.</t>
  </si>
  <si>
    <t>Кол. участ.</t>
  </si>
  <si>
    <t>Сроки прохождения</t>
  </si>
  <si>
    <t>Новосибирская область, г. Новосибирск</t>
  </si>
  <si>
    <t>к.с. факт.</t>
  </si>
  <si>
    <t>Средние значения показателей</t>
  </si>
  <si>
    <t>Итого</t>
  </si>
  <si>
    <t>Сложность</t>
  </si>
  <si>
    <t>Новизна</t>
  </si>
  <si>
    <t>Безопасность</t>
  </si>
  <si>
    <t>Напряжен.</t>
  </si>
  <si>
    <t>Полезность</t>
  </si>
  <si>
    <t>(С)</t>
  </si>
  <si>
    <t xml:space="preserve">(НВ) </t>
  </si>
  <si>
    <t xml:space="preserve"> (Б) </t>
  </si>
  <si>
    <t xml:space="preserve">(Н) </t>
  </si>
  <si>
    <t>(П)</t>
  </si>
  <si>
    <t xml:space="preserve">Главный судья                         </t>
  </si>
  <si>
    <t xml:space="preserve">Главный секретарь                  </t>
  </si>
  <si>
    <t>Артемьева М.А., СС1К, Красноярский край</t>
  </si>
  <si>
    <t>ФЕДЕРАЦИЯ СПОРТИВНОГО ТУРИЗМА РОССИИ        НОВОСИБИРСКОЕ ОТДЕЛЕНИЕ</t>
  </si>
  <si>
    <t>Статус соревнований:</t>
  </si>
  <si>
    <t>Группа спортивных дисциплин:</t>
  </si>
  <si>
    <t xml:space="preserve">маршрут </t>
  </si>
  <si>
    <t>Виды спортивных дисциплин:</t>
  </si>
  <si>
    <t xml:space="preserve">маршрут – пешеходный, водный, горный, лыжный, на средствах передвижения, парусный, комбинированный, спелео (1 – 6 к.с.) </t>
  </si>
  <si>
    <t>№№</t>
  </si>
  <si>
    <t>Пешеходный маршрут</t>
  </si>
  <si>
    <t>Водный маршрут</t>
  </si>
  <si>
    <t>Горный маршрут</t>
  </si>
  <si>
    <t>Лыжный маршрут</t>
  </si>
  <si>
    <t>Маршрут на средствах передвижения</t>
  </si>
  <si>
    <t>Парусный     маршрут</t>
  </si>
  <si>
    <t>Спелео        маршрут</t>
  </si>
  <si>
    <t>Комбинированный маршрут</t>
  </si>
  <si>
    <t>Сумма очков</t>
  </si>
  <si>
    <t>Место</t>
  </si>
  <si>
    <t>Глазачев Данила Вячеславович,                                                                            Новосибирская область, г. Новосибирск, Новосибирский государственный педагогический университет (НГПУ) т/к "Ювента"</t>
  </si>
  <si>
    <t>Дудченко Наталья (2), Коробицин Евгений (КМС), Кучеева Дарья (2), Глазачев Данила (2)</t>
  </si>
  <si>
    <t>Отроги Салаирского кряжа          ст. Буготак – пос. Карпысак (пешком) – сплав по р. Буготак (пор. Мельничный 1 к.т., шив. Альпинист 1 к.т.) – сплав по р. Иня – о.п. Разъезд  Иня</t>
  </si>
  <si>
    <t>23.04.14 – 27.04.14 г.,   5 дней,  120 км</t>
  </si>
  <si>
    <t>Жигарев Вячеслав Олегович,                                                                      Новосибирская область, г. Новосибирск, Новосибирский государственный педагогический университет (НГПУ) т/к "Ювента"</t>
  </si>
  <si>
    <t>Жигарев Вячеслав (3), Елфимова Таисия (КМС), Коркина Юлия (3), Манин Яков (КМС)</t>
  </si>
  <si>
    <t xml:space="preserve">Отроги Салаирского кряжа          ст. Буготак – пос. Карпысак (пешком) – сплав по р. Буготак (пор. Мельничный 1 к.т., шив. Альпинист 1 к.т.) – сплав по р. Иня – о.п. Разъезд  Иня + соревнования на р. Шипуниха "Мемориал Шаболина-2014" </t>
  </si>
  <si>
    <t>23.04.14 – 27.04.14 г.,   5 дней, 100 км</t>
  </si>
  <si>
    <t>Литвишко Евгений Сергеевич,                                                                           Томская область, г. Томск, СибГМУ т/к «Альтус»</t>
  </si>
  <si>
    <t>Васильев Иван (3), Литвишко Евгений (1), Морозова Ксения (3), Небесная Ирина (3), Поспелов Иван (б/р), Соловцова Ольга (3), Сорокина Елизавета (3), Фрибель Франц (б/р)</t>
  </si>
  <si>
    <t>Западная Сибирь      пос. Новый Свет – сплав по р. Золотой Китат – сплав по р. Яя – пос. Яя</t>
  </si>
  <si>
    <t>07.05.14 – 11.05.14 г.,    5 дней, 95 км</t>
  </si>
  <si>
    <t>Ян Евгений Жу-и,                                                                                                Томская область, г. Томск, Томский государственный университет, т/к "Берендеи"</t>
  </si>
  <si>
    <t>Михалькова Ольга (б/р), Румянцева Елена (б/р), Рязанова Анна (б/р), Ян Евгений Жу-и (б/р)</t>
  </si>
  <si>
    <t>Западная Сибирь,                      пос. Новый свет – сплав по реке Золотой Китат – сплав по реке Яя – пос. Яя</t>
  </si>
  <si>
    <t xml:space="preserve">25.04.14 – 28.04.14 г.,     4 дня, 94 км </t>
  </si>
  <si>
    <t>Чекалина Юлия Анатольевна,                                                                                Томская область, г. Томск, Томский государственный университет, т/к "Берендеи"</t>
  </si>
  <si>
    <t>Матюшина Екатерина (б/р), Перистая Ирина, Тортачакова Анастасия, Чекалина Юлия, Павлющик Роман (3), Соколов Илья (3), Ступина Александра (2), Темников Александр (КМС), Фролов Леонид (2), Чистопьян Денис (2), Щекочихин Николай (3)</t>
  </si>
  <si>
    <t>Дробов Алексей Сергеевич,                                                                                Томская область, г. Томск, Томский государственный университет, т/к "Берендеи"</t>
  </si>
  <si>
    <t>Базуева Юлия (б/р), Гешторайтите Анна (б/р), Дробов Алексей (б/р), Негоденко Елена (б/р)</t>
  </si>
  <si>
    <t>Базуева Юлия (б/р), Измайлов Игорь (б/р), Негоденко Елена (б/р), Попов Юрий (б/р), Румянцева Елена (б/р), Соврасова Дарья (б/р), Чекалина Юлия (б/р), Ченцова Дарья (б/р)</t>
  </si>
  <si>
    <t>10.07.14 – 15.07.14 г.,    6 дней, 93 км</t>
  </si>
  <si>
    <t>Восточный Саян       сплав по р. Сенца – сплав по р. Ока (порог 4 к.с. -7 шт., порог 3 к.с. - 5 шт., шиверы 3-4 к.с.) –  пос. Верхнеокинский</t>
  </si>
  <si>
    <t>30.07.14 – 17.08.14 г.,      14 дн. 295 км</t>
  </si>
  <si>
    <t>Милехин Станислав Евгеньевич,                                                                       Кемеровская область, г. Кемерово, ФГБОУ ВПО «Кемеровский государственный университет»</t>
  </si>
  <si>
    <t>Милехин Станислав (б/р), Лазарева Татьяна (б/р), Арефьев Руслан  (б/р), Снегирев Александр (б/р), Матросова Наталья  (б/р), Стрижак Андрей (б/р), Павленко Евгений (б/р), , Ванюхин Владислав (б/р), Говоров Дмитрий (б/р)</t>
  </si>
  <si>
    <t>Северный Алтай        пос. Улита - сплав по р. Урсул - сплав по р. Катунь - пос. Чемал</t>
  </si>
  <si>
    <t>05.05.14 – 11.05.14 г.,   7 дней, 171 км</t>
  </si>
  <si>
    <t>Лазарева Татьяна Андреевна,                                                                               Кемеровская область, г. Кемерово, «Кемеровский государственный университет», т/к "Буревестник"</t>
  </si>
  <si>
    <t>Лазарева Татьяна (б/р), Арефьев Руслан (б/р), Снегирев Александр (б/р), Ащеулова Мария (б/р), Пирогова Надежда (б/р), Скотникова Лариса (б/р)</t>
  </si>
  <si>
    <t>Северный Алтай           пос. Ильинка – сплав по р. Песчаная – пос. Солоновка</t>
  </si>
  <si>
    <t>28.04.14 – 06.05.14 г.,   8 дней, 80 км</t>
  </si>
  <si>
    <t>Клейн Станислав Викторович,
Томская область, г. Томск, Томский государственный университет, т/к "Берендеи"</t>
  </si>
  <si>
    <t>Бер Мария  (б/р), Гончарик Андрей (б/р), Дробов Алексей (б/р), Егорова Марина (б/р), Камчатный Сергей (б/р), Клейн Станислав (б/р), Макунин Алексей (б/р), Румянцева Елена (б/р), Чекалина Юлия (б/р), Ян Евгений Жу-и (б/р)</t>
  </si>
  <si>
    <t>Северный Алтай       пос. Куяган – сплав по р. Песчаная – пос. Солоновка</t>
  </si>
  <si>
    <t>06.05.14 – 11.05.14 г.,       6 дней, 65 км</t>
  </si>
  <si>
    <t>Северный Алтай       пос. Ильинка – сплав по р. Песчаная – пос. Солоновка</t>
  </si>
  <si>
    <t>Климентенко Иван Леонидович,                                                                            Томская область, г. Томск, НИ ТПУ, тск «Амазонки»</t>
  </si>
  <si>
    <t>Буряков Станислав (2), Горюнов Евгений (1), Ершов Алексей (2), Климентенко Иван (1), Кошкаров Антон (2), Пастор Анатолий (1), Пастор Светлана (1), Родионов Валерий (2), Рябцева Валерия (3), Славгородский Денис (б/р), Хасанов Наиль (2), Хуторной Андрей (б/р)</t>
  </si>
  <si>
    <t>Северный Алтай       пос. Ильинка (устье р.Большой Этагол) – сплав по р. Песчаная – пос. Красный Городок</t>
  </si>
  <si>
    <t>06.05.14 – 12.05.14 г.,     6 дней, 120 км</t>
  </si>
  <si>
    <t>Тарновский Роман Владимирович,                                                                      Томская область, г. Томск, Томский Политехнический Университет (ТПУ), т/к "Амазонки"</t>
  </si>
  <si>
    <t>Андриященко Владимир (3), Капул Анна (б/р), Кузнецова Анастасия (б/р), Рашитов Владислав (б/р), Серкина Дарья (б/р), Соломатин Ярослав (б/р), Тарновский Роман (2), Умутбеков Даурен (2), Шандыбина Анна (3), Шульженко Александра (3), Фандюшина Ирина (2)</t>
  </si>
  <si>
    <t>г. Томск – мост через р. Золотой Китат (начало сплава) – р. Золотой Китат – пос. Мальцево – р. Алчедат – р. Золотой Китат – пос. Новониколаевка – р. Золотой Китат – р. Яя – пос. Яя (конец сплава) – г. Тайга – г. Томск</t>
  </si>
  <si>
    <t>08.05.14 – 12.05.14 г.,     4 дня, 101 км</t>
  </si>
  <si>
    <t>Кошкаров Антон Владимирович,                                                                          Томская область, г. Томск, НИ ТПУ, тск «Амазонки»</t>
  </si>
  <si>
    <t>Буряков Cтанислав (2), Нечеухин Александр (б/р), Кошкаров Антон (2), Хуторной Андрей (б/р), Шагапова Эльвира (2), Шкорлупа Константин (б/р)</t>
  </si>
  <si>
    <t>Кузнецкий Ала-Тау        ст. Балыксу –  сплав по р. Томь – сплав по р. Казыр (пор. Трек) – сплав по р.Томь – сплав по р. Теба – сплав по р.Томь – ст. Чульжан</t>
  </si>
  <si>
    <t>22.04.14 – 27.04.14 г.,     6 дней, 83 км</t>
  </si>
  <si>
    <t>Кучумова Любовь Викторовна,                                                                             Томская область, г. Томск, НИ ТПУ, тск «Амазонки»</t>
  </si>
  <si>
    <t>Гайсин Фархат (1), Гридасов Александр (б/р), Камчатный Сергей (б/р), Кускова София (б/р), Кучумова Любовь (1), Логинов Никита (б/р), Попов Константин (б/р), Шампиева Альбина (б/р)</t>
  </si>
  <si>
    <t>Кузнецкий Ала-Тау          пос. Балыксу – сплав по р. Томь – ст. Чульжан</t>
  </si>
  <si>
    <t>24.04.14 – 27.04.14 г.,     5 дней, 77 км</t>
  </si>
  <si>
    <t>Кошкаров Антон Владимирович,                                                                           Томская область, г. Томск, НИ ТПУ, тск «Амазонки»</t>
  </si>
  <si>
    <t>Кошкаров Антон (2), Крель Александр (2), Михляев Евгений (б/р), Родионов Валерий (2), Хуторной Андрей (б/р), Шагапова Эльвира (2)</t>
  </si>
  <si>
    <t>Кузнецкий Ала-Тау   пос. Лужба – р. Мал. Казыр – сплав по р. Мал. Казыр – сплав по р. Бол. Казыр – сплав по р. Томь – устье р. Теба –устье р. Коксу – сплав по р. Теба – сплав по р. Томь – г. Междуреченск</t>
  </si>
  <si>
    <t>11.07.14 – 16.07.14 г.,     4 дней, 130 км</t>
  </si>
  <si>
    <t>Одаренко Валерия Владимировна,                                                                           Новосибирская область, г. Новосибирск, Секция горного туризма спортклуба Новосибирского государственного университета</t>
  </si>
  <si>
    <t>Анисимова Алёна (б/р), Бычков Евгений (б/р), Губаренко Антонина (б/р), Журавлёв Антон (б/р), Иванов Михаил (б/р), Козина Мария (б/р), Крылов Владислав (б/р), Митченко Дмитрий (б/р), Одаренко Святослав (б/р), Одаренко Валерия (б/р), Паршина Ольга (б/р), Прудовая Ольга (б/р), Топучканова Вероника (б/р)</t>
  </si>
  <si>
    <t>Центральный Алтай, Южно-Чуйский хребет, Северо-Чуйский хребет     пос. Бельтир – оз. Аккуль – оз.Каракуль – пер. Теустан 1А, 3100 – р. Талдура – р. Мохро-Оюк – пер. Юный турист 1А, 3078 – р. Иолдо-Айры –  пер. Карагем 1А (зим) – р. Джело – р. Куркурек – пер. Куркурек н/к, 2880 – р. Кускуннур – р. Тура-Оюк –  пер. Тура-Оюк 1А, 3100 – р. Тюте – р. Чуя (мост) – пос. Курай</t>
  </si>
  <si>
    <t>01.05.14 – 10.05.14 г.,      8 дней, 83,4 км</t>
  </si>
  <si>
    <t>Елфимова Таисия Михайловна,                                                      Новосибирская область, Новосибирск, Новосибирский государственный педагогический университет (НГПУ), т/к "Ювента"</t>
  </si>
  <si>
    <t>Грачёв Владимир (3), Глазачев Данил (1), Елфимова Таисия (КМС), Кучеева Дарья (3), Коркина Юлия (3), Старков Сергей (б/р), Шайдурова Анастасия (3)</t>
  </si>
  <si>
    <t>Северный Тянь-Шань, Заилийский Ала-Тау              Медео – р. Горельник – пер. Титова 1А, 3600 – ГМС "Молодёжная" – пер. Молодёжный Сев. 1А, 3720 – пер. Советов 1А, 3500 – р. Озёрная – Медео – пер. Талгарский Бол.  н/к  –  р. Левый Талгар – пер. Фестивальный 1Б, 4070 – оз. Джасыл-Кёль – пер. Ак-Суу 1А, 4151– р. Чон Ак-Суу – пос. Хутор</t>
  </si>
  <si>
    <t>1у</t>
  </si>
  <si>
    <t>15.09.14 – 29.09.14 г.,  13 дней, 116 км</t>
  </si>
  <si>
    <t>Добарина Ирина Анатольевна,                                                                             Новосибирская область, Новосибирск, Новосибирский государственный педагогический университет (НГПУ), т/к "Ювента"</t>
  </si>
  <si>
    <t>Добарина Ирина (МСМК), Дудченко Наталья (2), Митянина Елизавета (2), Макарова Ирина (3), Макаров Александр (3), Коробицин Евгений (1), Тарасов Кирилл (б/р), Черных Ольга (3), Евтушенко Мария (3)</t>
  </si>
  <si>
    <t>Северный Тянь-Шань    Медео – пер. Талгарский Бол. н/к – р. Комсомолка – пер. Пионер 1Б – пер. Молодежный 1Б – пер. Локомотив + в. Локомотив 1Б – лед. Змеевидный – пер. Памяти Друзей н/к (рад) – пер. Искра 1Б – пер. Фестивальный 1Б – пер. Аксу 1А – пос. Григорьевка</t>
  </si>
  <si>
    <t>15.08.14 – 29.08.14 г.,     15 дней, 140 км</t>
  </si>
  <si>
    <t>Степанов Василий Дмитриевич,                                                                              Новосибирская область, г. Новосибирск, Секция горного туризма спортклуба Новосибирского государственного университета</t>
  </si>
  <si>
    <t>Западный Саян, хребет Ергаки       т/б «Тушканчик» – оз. Светлое – оз. Золотарное – пер. Зелёный 1А (рад) – пер. Пикантный 1Б – оз. Цветные – в. Зуб Дракона 2178, 2А альп (рад.) – оз. Горных духов – оз. Художников – р. Лев. Тайгиш – ст. «Стрелка» – р. Ледяной – оз. Ледяное – пер. Близнец Зап. 1Б – оз. Бол. Безрыбное – оз. Бол. Буйбинское – ст. «Кресты» – ст. «Стрелка» – оз. Чёрное – оз. Двойное – пер. Межозёрный 1Б – оз. Северное – пер. Спасателей-2 1А – оз. Сказка – пер. Вспомогательный н/к – пер. Сказка 1А – оз. Лазурное – пер. Спящий Саян (Волосы Саяна) 1А – оз. Радужное – оз. Нижн. Буйбинское (Каровое) – «Висячий Камень» (рад) – пер. Тушканчик  н/к – оз. Мраморное – пер. Курсантов Зап. 1А – оз. Курсантов – пер. Парабола Верх. н/к – оз. Горных Духов – пер. Птица 1А – оз. Светлое – в.  Птица 2221, 2А альп (рад) – оз. Светлое – т/б «Тушканчик»</t>
  </si>
  <si>
    <t>17.08.14 – 01.09.14 г.,     14 дней, 122 км</t>
  </si>
  <si>
    <t>Бычков Евгений Александрович,                                                                             Новосибирская область, г. Новосибирск, Секция горного туризма спортклуба Новосибирского государственного университета</t>
  </si>
  <si>
    <t>Бычков Евгений (3), Глущенко Ольга (3), Васильев Антон (б/р), Ульянов Александр (б/р), Крачков Пётр (б/р), Разуваева Алёна (б/р), Пономарёв Сергей (КМС)</t>
  </si>
  <si>
    <t>Памиро-Алай, Гиссаро-Алай, Матча        пос. Дехисор – р. Зеравшан – р. Мулломахмат – пер. Мулломахмат 2А, 4150, п/п + пер. Андор Ослиный 1Б, 3950 – р. Андри-Маруф – лед. Андри-Маруф – пер. Андри-Маруф 4250 (рад) – пер. Философский 2А, 4320, п/п – лед. Кафтархона Зап. – р. Кафтархона – лед. Кафтархона Вост.– пер. Дубурса 2А, 4250 – лед. Фитурак – р. Назар-Айляк Зап. – лед. Фитурак – пер. Парак Сев.-Вост.2А, 4220 – лед. Парак – лед. Зеравшанский – лед. Толстова – пер. Скачкова 2Б, 4620 – лед. Скачкова – лед. Музташ – пер. Музташ 4700 + в. Музташ до 5000, 2А (рад) – пер. Осиповичи 2Б, 5090 – лед. Мир-Амин – пер. Мир-Амин 2Б, 4780 – лед. Зеравшанский – лед. Белый – пер. Дарапиоз Вост. 2Б, 4360 – пер. Айланыш 4410 + в. Игла 4730, 2А – лед. Дарапиоз – р. Дарапиоз – р. Ярхыч – пос. Хаит</t>
  </si>
  <si>
    <t>08.08.14 – 01.09.14 г.,    25 дней, 172,2 км</t>
  </si>
  <si>
    <t>н/к</t>
  </si>
  <si>
    <t>Вольф Андрей Викторович,                                                                                 Томская область, г. Томск, Томский государственный университет, т/к «Берендеи»</t>
  </si>
  <si>
    <t>Северный Тянь-Шань, Заилийский Ала-Тау          пос. Просвещенец – р. Батарейка  – Кок-Джайляу – в. Кумбельтау 3180 + пер. Трапеция –  ущ. Горельник – пер. Титова 1А, 3630 – р. Мал. Алмаатинка – пер. Школьник 1А, 3800 – пер. Талгарский Мал. н/к, 3100 – р. Лев. Талгар – р. Туристов – пер. Туристов 1А, 4000 – р Озёрная – пер. Алматы-Алагир н/к, 3400 – р. Проходная – г. Алматы</t>
  </si>
  <si>
    <t>03.08.14 – 18.08.14 г.,     12 дней, 89 км</t>
  </si>
  <si>
    <t>Ершов Алексей Юрьевич,                                                                                    Томская область, г. Томск, Томская федерация спортивного туризма, НИ ТПУ, тск «Амазонки»</t>
  </si>
  <si>
    <t>Вторушин Сергей (3), Езопова Наталья (3), Ершов Алексей (2), Леднева Оксана (2), Хуторной Андрей (3), Чижков Виталий (3), Яриева Надежда (2)</t>
  </si>
  <si>
    <t>Северный Тянь-Шань, Заилийский Ала-Тау          т/г Чимбулак  –  а/л Туюксу  –  м/с Туюксу – лед. Молодежный –  пер. Молодежный  Сев.  1А – лед. Советов – пер. Памяти  друзей 1Б – пер. Туристов 1А – лед. Туристов –  р. Туристов – лед. Советских  альпинистов – пер. Молодая  гвардия 1Б – лед.  Городецкого Сев. – р. Озёрная – пер.  Алматы-Алагир н/к – р. Проходная – г. Алма-Ата</t>
  </si>
  <si>
    <t>01.08.14 – 07.08.14 г.,   7 дней, 95 км</t>
  </si>
  <si>
    <t>Измайлов Игорь Валерьевич,                                                                             Томская область, г. Томск, Томский государственный университет, т/к "Берендеи"</t>
  </si>
  <si>
    <t>Дудченко Ярослав (б/р), Измайлов Игорь (б/р), Лойко Наталья (б/р), Румянцева Елена (б/р), Чернов Анатолий (б/р)</t>
  </si>
  <si>
    <t>Северный Тянь-Шань, Заилийский Ала-Тау, Кунгей Ала-Тау       Медео – пер. Талгарский Бол. н/к, 3163 – лед. Богдановича – пер. Комсомола + в. Карлытау + пер. Маншук Маметовой 1Б – лед. Бржига – р. Лев. Талгар – лед. Южн. Тогузак – пер. Попова 1Б, 4250 – лед. Жусанды – р. Жангырык – р. Новая – лед. Новый – пер. Новый 1Б, 4370 – лед. Жангырык Южн. – р. Жангырык – лед. Жангырык – пер. Машковцева 1Б, 4214 – лед.  Машковцева – лед. Сапожникова – пер. Сапожникова 1Б, 4150 – лед. Городецкого Южн. – оз. Бол. Алма-Атинское – ГЭС–1 – р. Бол. Алма-Атинка – ГЭС-2 – г. Алма-Ата</t>
  </si>
  <si>
    <t>31.07.14 – 12.08.14 г.,      13 дней, 106 км</t>
  </si>
  <si>
    <t>Умутбеков Даурен Аскарович,                                                                            Томская область, г. Томск, Томская федерация спортивного туризма, НИ ТПУ, тск «Амазонки»</t>
  </si>
  <si>
    <t>Крашкевич Анастасия (б/р), Нечеухин Александр (б/р), Соломатин Ярослав (б/р), Умутбеков Даурен (2), Фандюшина Ирина (2)</t>
  </si>
  <si>
    <t xml:space="preserve">Северный Тянь-Шань, Заилийский Ала-Тау                пос. Кыргауылды – ущ. Кыргаульдинка – пер. Учебный н/к, 3420 – р. Аксай – пер. Каргалинский Низкий 1А, 3715 – р. Каргалинка – пер. Ломакина 1А, 3850 – р. Проходная – пер. Джусалы Кезень н/к, 3333 – оз. Бол. Алмаатинское – р. Чукур – р. Кумбельсу –  пер. Молодёжный Сев. 1А, 3725 – р. Малая Алматинка – Медео    </t>
  </si>
  <si>
    <t>15.08.14 – 21.08.14 г.,     7 дней, 80,2 км</t>
  </si>
  <si>
    <t>Ашмарин Илья (б/р), Бекарев Евгений (б/р), Данилова Дарья (б/р), Зятиков Константин (б/р), Китиа Радмила (б/р), Король Михаил (б/р), Носов Михаил (б/р), Сменчугов Дмитрий (б/р), Лочехин Александр (б/р)</t>
  </si>
  <si>
    <t>Центральный Тянь-Шань, хребет Терскей Ала-Тау        р. Джеты-Огуз – р. Телеты – пер. Телеты 1А, 3782 – а/л Каракол – р. Уюктор – лед. Каракол (рад) – р. Каракол – р. Кургактор – оз. Алакёль – пер. Алакёль Сев. 1А, 3890 – р. Кельдыке - р. Алтын-Арашан – кур. Алтын-Арашан</t>
  </si>
  <si>
    <t>12.07.14 – 18.07.14 г.,              7 дней, 100 км</t>
  </si>
  <si>
    <t>Карцев Антон Олегович,                                                                                  Алтайский край, г. Барнаул, НОУ ВПО АФ РМАТ</t>
  </si>
  <si>
    <t>Карцев Антон (б/р),  Ащеулов Кирилл (б/р), Макарова Анастасия (б/р), Волокитин Роман (б/р), Клишина Марина (б/р), Шагапова Эльвира (б/р)</t>
  </si>
  <si>
    <t>Северный Алтай         пос. Ая - Тавдинские пещеры - с. Алтайское</t>
  </si>
  <si>
    <t>16.10.14 – 20.10.14 г.,     4 дня, 60 км</t>
  </si>
  <si>
    <t>Сиротин И.А.,                                                                                                        Алтайский край, г. Барнаул, ФГБОУ ВПО "АлтГПА"</t>
  </si>
  <si>
    <t>Сиротин И.А. (3), Устьянцева Ксения (б/р), Захарченко Дмитрий (б/р), Михайлов Андрей (б/р), Козлов Роман (б/р)</t>
  </si>
  <si>
    <t>Северный Алтай        пос. Ая – т/б "Ак-Туру" – пещ. Тавдинские – ист. Аржан-Суу – оз. Манжерок – т/б "Ак-Туру" – оз.Ая – т/б "Ак-Туру"</t>
  </si>
  <si>
    <t>24.01.14 – 26.01.14 г.,    3 дня, 60 км</t>
  </si>
  <si>
    <t>Сорокина Евгения (2), Ченин Андрей (3), Заика Кристина (3), Красоткина Дарья (3), Ушаков Александр (3), Беляев Иван (3), Протопопов Алексей (3), Кузьменко Олег (3), Навротский Павел (КМС)</t>
  </si>
  <si>
    <t xml:space="preserve">Центральный Алтай, Северо-Чуйский хребет      г. Барнаул – пос. Полковниково – г. Бийск – пос. Сростки – г. Горно-Алтайск – пос. Майма – пер.Чике-Таман – пос. Иня – пос. Йодро – пос. Ак-Бом – сплав по р.Чуя – Айгулатский хребет – пол. Кедровка (конный) – пос. Ак-Бом – ист. Аржан-Суу (рад) – пещ. Большая Белобомская 1 к.т. (рад) – пос. Ак-Бом – г. Барнаул </t>
  </si>
  <si>
    <t>Макунин Алексей Анатольевич,                                                                                   Томская область, г. Томск, Томский государственный университет, т/к "Берендеи"</t>
  </si>
  <si>
    <t>Макунин Алексей (б/р), Лаврентьев Алексей (б/р), Кусурова Ирина (б/р), Вараксин Михаил (б/р)</t>
  </si>
  <si>
    <t>Северо-Восточный Алтай       г. Томск – г. Кемерово – г. Новокузнецк – пос. Таштагол – пос. Турочак – пос. Артыбаш (авто) – сплав по реке Бия – пос. Верхне-Бийск – г. Горно-Алтайск – г.Бийск – г. Барнаул – г. Новосибирск –  г.Томск (авто)</t>
  </si>
  <si>
    <t>11.07.14 – 14.07.14 г.,          4 дня, 1707 км</t>
  </si>
  <si>
    <t>Северный Алтай          г. Барнаул – пос. Поспелиха – Колываньстрой – пос.Краснощеково – г. Барнаул</t>
  </si>
  <si>
    <t>18.09.14 –21.09.14 г.,    4 дня, 300 км</t>
  </si>
  <si>
    <t>Шмакова Алёна Евгеньевна,                                                                                   Алтайский край, г. Барнаул, НОУ ВПО АФ РМАТ</t>
  </si>
  <si>
    <t>Шмакова Алёна (б/р), Волкова Анастасия (б/р), Башпаков Алтайчы (б/р), Шевнин Никита (б/р)</t>
  </si>
  <si>
    <t>Центральный Алтай, Северо-Чуйский хребет,               г. Барнаул – Белый Бом (авто) – Айгулакский хребет (конный) – сплав по р. Чуя – г. Барнаул (авто)</t>
  </si>
  <si>
    <t>10.08.14 – 18.08.14 г.,    9 дней, 1500 км</t>
  </si>
  <si>
    <t>Елфимова Таисия Михайловна,                                                                              Новосибирская область, г. Новосибирск, Новосибирский государственный педагогический университет, НГПУ т/к «Ювента»</t>
  </si>
  <si>
    <t>Елфимова Таисия (КМС), Тазрашева Ай-Ару (3), Жигарев Олег</t>
  </si>
  <si>
    <t>Северный и Западный Алтай                    г. Новосибирск – г. Искитим – г. Черепаново – пос. Тальменка – г. Бийск  – г. Горно-Алтайск – пос. Соузга – т/б «Сердце Алтая» – пос. Ая – пер. н/к  – пос. Алтайское – г. Бийск – г. Барнаул – пос. Поспелиха – пос. Курья – г. Змеиногорск – пос. Екатериновское – пос. Плоское – р. Алей – пос. Плоское – г. Змеиногорск – г. Барнаул – пос. Тальменка – г. Искитим – г. Новосибирск</t>
  </si>
  <si>
    <t xml:space="preserve"> 05.09.14 – 15.09.14 г.,      6 дней, 2000 км</t>
  </si>
  <si>
    <t>Добарина Ирина Анатольевна,                                                                              Новосибирская область, г. Новосибирск, Новосибирский государственный педагогический университет (НГПУ), т/к "Ювента"</t>
  </si>
  <si>
    <t>Добарина Ирина (МСМК), Елфимова Таисия (КМС), Коркина Юлия (3), Колганова Валерия (3), Шаваров Вячеслав (КМС)</t>
  </si>
  <si>
    <t>Кузнецкий Ала-Тау           ст. Чарыш – р. Кунзас – Терень-Казырский хребет 1А (траверс) – р. Бол. Казыр –  р. Казыр – о.п. 141 км</t>
  </si>
  <si>
    <t>03.03.14 – 10.03.14 г.,        8 дн, 110 км</t>
  </si>
  <si>
    <t>Зиякаев Григорий Ракитович,                                                                          Томская область, г. Томск, НИТПУ, тск"Амазонки"</t>
  </si>
  <si>
    <t>Зиякаев Григорий (б/р), Семенюк Степан (б/р), Махинько Александра (б/р), Обухова Валентина (б/р), Демьянович Дмитрий (б/р), Демьянович Надежда (б/р), Хуторной Андрей (б/р), Буряков Стас (б/р), Кошкаров Антон (б/р), Нечеухин Александр (б/р), Юринова Юлия (б/р)</t>
  </si>
  <si>
    <t>Восточный Саян, Тункинские гольцы       пос. Хойто-Гол – р. Улан-Гол – пер. Улангольский 1А, 2760 – р. Ара-Ошей – р. Яман-Гол –  пер. Обзорный н/к, 2088 – р. Нарин-Гол – р. Шумак – мин.ист. Шумак – р. Шумак Лев. – пер. Шумакский 1А, 2760 – р.Эхе-Гер – пос. Тагархай</t>
  </si>
  <si>
    <t>27.01.14 – 7.02.14 г.,   12 дней,  140 км</t>
  </si>
  <si>
    <t>Рахимов Карим Сериккалиевич,                                                                           Алтайский край, г. Барнаул, ФГБОУ ВПО "АГУ"</t>
  </si>
  <si>
    <t>Рахимов Карим (б/р), Должникова Кристина (б/р), Шишкин Максим (б/р), Лобас Денис (б/р), Зыков Иван (б/р)</t>
  </si>
  <si>
    <t>Северо-Восточный Алтай           пос. Бийка – р. Сайта – оз. Садринское – пер.Садринский н/к – р. Албас – р. Бол. Абакан – р. Бедуй – ист. Тёплый ключ – р. Вторая речка (рад) – р. Бол. Абакан – р. Коный – р. Сыктызыл – пер. Минор н/к – р. Камга – пер. Байгол н/к + пер. Сайта ("Уя") н/к – пос. Бийка</t>
  </si>
  <si>
    <t>16.02.14 – 04.03.14 г.,    17 дней, 160 км</t>
  </si>
  <si>
    <t>Пономарёв Сергей Юрьевич,                                                                              Новосибирская область, г. Новосибирск, т/к "Ювента" НГПУ</t>
  </si>
  <si>
    <t>Пономарёв Сергей (КМС), Добарина Ирина (МСМК), Шрайнер Борис (б/р), Манин Яков (КМС), Елфимова Таисия (КМС), Глазачев Данила (1), Дудченко Наталья (2), Петров Евгений (1), Коробицин Евгений (1), Киселёва Фаина (б/р), Павленко Алексанра (б/р), Кошедова Татьяна (1), Слепцов Петр (б/р), Колганова Валерия (б/р), Коркина Юлия (б/р), Макаров Александр (б/р), Макарова Ирина (б/р)</t>
  </si>
  <si>
    <t>Западный Саян, Ойский хребет       м/с "Оленья речка" – р. Оленья речка – р. Васильев ключ – пер. н/к, 1550 – р. Казыр-Суг – пер. н/к, 1730 – р. Бакланиха – т/б "Тушканчик"</t>
  </si>
  <si>
    <t>29.12.13 – 04.01.14 г.,   7 дней, 85 км</t>
  </si>
  <si>
    <t>Янущак Евгений Сергеевич,                                                                                    Иркутская область, г. Иркутск, Байкальский государственный университет экономики и права, ТЭК «Академия»</t>
  </si>
  <si>
    <t>Янущак Евгений (б/р), Белобородов Дмитрий (б/р), Калиниченко Олег (б/р), Щукин Евгений (б/р), Шевцов Игорь (б/р), Гаджиева Эльмира (б/р), Трегубов Сергей (б/р)</t>
  </si>
  <si>
    <t>16.02.14 – 01.03.14 г.,    14 дней, 180 км</t>
  </si>
  <si>
    <t>Базуева Юлия Григорьевна,                                                                                Томская область, г. Томск, Томский государственный университет, т/к "Берендеи"</t>
  </si>
  <si>
    <t>Базуева Юлия (б/р), Масляева Мария (б/р), Матюшина Екатерина (б/р), Попов Юрий (б/р), Перистая Ирина (б/р), Рязанова Анна (б/р), Тортачакова Анастасия  (б/р)</t>
  </si>
  <si>
    <t>Кузнецкий Ала-Тау           пос. Ефремкино – пещ. Крутая 1 к.т. – пещ. Козья яма 1 к.т. (вход) – пещ. Кирилловская 1 к.т. – пещ. Ящик Пандоры 1 к.т. + 2А – пещ. Петуховская 1 к.т. – пос. Ефремкино</t>
  </si>
  <si>
    <t>02.01.14 – 08.01.14 г.,     7 дней, 10 км, 5 пещер</t>
  </si>
  <si>
    <t>Бер Мария Александровна,                                                                                 Томская область, г. Томск, Томский государственный университет, т/к "Берендеи"</t>
  </si>
  <si>
    <t>Кузнецкий Ала-Тау             ст. Нанхчул – пещ. Зимняя-1 1 к.т. – пещ. Подарочная 2А – пещ. Кузнецкая 1 к.т.  – ст. Нанхчул</t>
  </si>
  <si>
    <t>02.02.14 – 09.02.14 г.,     7 дней, 20 км, 3 пещеры</t>
  </si>
  <si>
    <t>Ефремов Яков Михайлович,                                                                             Томская область, г. Томск, Томский государственный университет, т/к "Берендеи"</t>
  </si>
  <si>
    <t>Кузнецкий Ала-Тау         пос. Ефремкино – пещ. Ящик Пандоры 2Б – пещ. Кош-Кулак 2А – пещ. Сыйская 2А) – пос. Ефремкино</t>
  </si>
  <si>
    <t>02.01.14 – 07.01.14 г.,       6 дней, 3 пещеры</t>
  </si>
  <si>
    <t>Ендовицкий Алексей Владимирович,                                                                   Томская область, г. Томск, Томский государственный университет, т/к "Берендеи"</t>
  </si>
  <si>
    <t xml:space="preserve">Ендовицкий Алексей (б/р), Кирбижекова Екатерина (б/р), Базуева Юлия (б/р), Рязанова Анна (б/р), Негоденко Елена (б/р), Попов Юрий (б/р), Гончарик Иван (б/р), </t>
  </si>
  <si>
    <t>Кузнецкий Ала-Тау, Восточный Саян, Горная Шория       ст. Шора – пещ. Шорская 2А – ст. Шора – г. Красноярск – пещ. Торгашинская 2Б – г. Красноярск – пос. Усть-Кабырза – пещ. Рябиновая 2А – пещ. Грандиозная 2А – пос. Усть-Кабырза</t>
  </si>
  <si>
    <t>04.04.14 – 06.04.14 г.,                12.06.14 – 14.06.14 г.,              01.11.14 – 04.11.14 г.,    10 дней, 4 пещеры</t>
  </si>
  <si>
    <t>Крель Александр Алексеевич,                                                                               Томская область, г. Томск, НИТПУ, тск"Амазонки"</t>
  </si>
  <si>
    <t>Андриященко Владимир (3), Кошкаров Антон (2), Крель Александр (2), Нечеухин Александр (б/р), Обухова Валентина (б/р), Шандыбина Анна (3), Шульженко Александра (3)</t>
  </si>
  <si>
    <t>Кузнецкий Ала-Тау         пос. Малая Сыя – пещ. Кириловская 1 к.т. – пещ. Миртовская 1 к.т. – пещ. Петуховская 1 к.т. – пещ. Ящик Пандоры 1 к.т. (верхние этажи) – пещ. Археологическая н/к – пос. Малая Сыя</t>
  </si>
  <si>
    <t>02.01.14 – 08.01.14 г.,   7 дней,  40 км, 5 пещер</t>
  </si>
  <si>
    <t>Буряков Станислав Андреевич,                                                                               Томская область, г. Томск, НИ ТПУ, тск"Амазонки"</t>
  </si>
  <si>
    <t>Буряков Станислав (2), Родионов Валерий (2), Хуторной Андрей (б/р), Шкитов Дмитрий (2)</t>
  </si>
  <si>
    <t>Кузнецкий Ала-Тау       пос. Малая Сыя – пещ. Петуховская 1 к.т. – пещ. Крест 2А – пещ. Виноградовская 2А – пещ. Ящик Пандоры 2Б – пещ. Археологическая н/к – пос. Малая Сыя</t>
  </si>
  <si>
    <t>Северо-Восточный Алтпай                               пос. Урлуаспак – б/о "Алтай Resort" – пер. н/к – пещ. Тут-Куш – пер. н/к – б/о "Алтай Resort" – пос. Урлуаспак</t>
  </si>
  <si>
    <t>01.11.14 – 02.11.14 г.,     2 дня, 20 км, 1 пещера</t>
  </si>
  <si>
    <t>Елфимова Таисия Михайловна,                                                                         Новосибирская область, г. Новосибирск, Новосибирский государственный педагогический университет (НГПУ), т/к "Ювента"</t>
  </si>
  <si>
    <t>Дудченко Наталья (2), Елфимова Таисия (КМС), Колганова Валерия (3), Тазрашева Айару (3)</t>
  </si>
  <si>
    <t>Северный Алтай        пос. Чёрновая – в. Чёрная Грива – р. Чёрновая – р. Сосновка – р. Белокуриха – р. Бол. Сычёвка – р. Берёзовка – в. Церковка – г. Белокуриха</t>
  </si>
  <si>
    <t>09.05.14 – 11.05.14 г.,      3 дня, 102 км</t>
  </si>
  <si>
    <t>Аршавский Кирилл (б/р), Бурханаева Дина (б/р), Замалиева Лилия (б/р), Лукманова Диляра (б/р), Матросова Алёна (б/р), Мотигуллина Чулпан (б/р), Ризванова Алия Варисовна (б/р), Смелова Ирина (б/р), Фархуллин Рустам (1)</t>
  </si>
  <si>
    <t>Северный Кавказ, Абинское предгорье             ст. Шапсугская – р. Абин – в. Шизе – р. Абин – р. Мингрелка – пер. Поперечный – Главный Кавказкий хребет – р. Жане – пос. Возрождение</t>
  </si>
  <si>
    <t>31.07.14 – 06.08.14 г.,  7 дней, 103,2 км</t>
  </si>
  <si>
    <t>Коркина Юлия Викторовна,                                                                                   Новосибирская область, г. Новосибирск, Новосибирский государственный педагогический университет (НГПУ), т/к "Ювента"</t>
  </si>
  <si>
    <t>Коркина Юлия (3), Крахмалёв Иван (б/р), Кучеева Дарья (б/р), Слепцов Пётр (б/р)</t>
  </si>
  <si>
    <t>09.05.14 – 11.05.14 г.,      3 дня, 82 км</t>
  </si>
  <si>
    <t>Кавказ                            пос. Каменомосский (Хаджох) – Хаджохская теснина – р.Руфабго – пещ. Саксофон н/к – балка Горелая – ур. Сибирь – р. Белая – пол. Сулиманова – хр. Ду-Ду-Гуш – пол. Шестакова – в. Малый Тхач – в. Большой Тхач – р. Большой Сахрай – р. Сахрай – пос. Усть-Сахрайский</t>
  </si>
  <si>
    <t>24.04.14 – 09.05.14 г.,   9 дней, 140 км</t>
  </si>
  <si>
    <t>Косилов Илья Сергеевич,                                                                                         г. Москва, Московский Технический Университет Связи и Информатики (МТУСИ), Турклуб «Меридиан»</t>
  </si>
  <si>
    <t>Косилов Илья (3), Амурский Михаил (2), Бочкарев Владимир (3), Капитонова Дарья (3), Мещеряков Александр (3), Назаров Михаил (б/р)</t>
  </si>
  <si>
    <t>Северный Кавказ, Узункол               пос. Учкулан – р. Учкуланичи – пер. Кертмели-Учкуланичи Сев. 1А, 3200 – р. Кертмели – р. Кичкинекол Уллукольский – оз. Уллу-Кёль – пер. Дырявый 1А, 3300 (рад) + в.Уллу-Кёль Баши Гл. 3289, 1А – пер. Уллукёль Вост. 1А, 2986 – р. Трёхозёрная – р. Нахар – т/б Глобус – р. Джалпаккол – пер. Джалпаккол Южн. (Гринчара) 1А, 3358 – р. Марды – а/л Узункол – пер. Доломиты Южн. 1А, 3350 – р. Черенкол – р. Кубань – Ворошиловские коши – р. Уллукам – пер. Хотютау 1Б, 3546 – лед. Азау Бол. – пос. Терскол</t>
  </si>
  <si>
    <t>05.07.14 – 19.07.14 г.,        14 дней, 142 км</t>
  </si>
  <si>
    <t>Алексейчук Илья (б/р), Андреев Лев (б/р), Добарина Ирина (МСМК), Елфимова Таисия (КМС), Коркина Юлия (3), Слепцов Пётр (б/р), Щепин Артём (б/р), Щукина Надежда (б/р), Мохнева Нина (б/р)</t>
  </si>
  <si>
    <t>Отроги Салаирского кряжа          пос. Коурак – пос. Старогутово – р. Ик – р. Луковая – в. Пихтовый гребень 495, н/к – р. Малые Изылы – пос. Лебедево</t>
  </si>
  <si>
    <t>16.10.14 – 19.10.14 г.,       4 дня, 90 км</t>
  </si>
  <si>
    <t>Томский Политехнический Университет (НИ ТПУ),               т/к "Амазонки", г. Томск</t>
  </si>
  <si>
    <t>Алтайский коллежд промышленных технологий и бизнеса (КГОУ СПО «АКПТиБ»), г. Бийск</t>
  </si>
  <si>
    <t>Сибирский государственный индустриальный университет (СибГИУ), г. Новокузнецк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</si>
</sst>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8"/>
      <color indexed="9"/>
      <name val="Times New Roman"/>
      <family val="1"/>
      <charset val="204"/>
    </font>
    <font>
      <b/>
      <sz val="24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1" applyFont="1" applyBorder="1"/>
    <xf numFmtId="0" fontId="2" fillId="0" borderId="0" xfId="1" applyFont="1"/>
    <xf numFmtId="0" fontId="6" fillId="0" borderId="0" xfId="1" applyFont="1"/>
    <xf numFmtId="0" fontId="1" fillId="0" borderId="1" xfId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2" fillId="0" borderId="0" xfId="1" applyFont="1" applyAlignme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9" fontId="10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1" fontId="1" fillId="0" borderId="0" xfId="1" applyNumberFormat="1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1" fontId="3" fillId="0" borderId="1" xfId="1" applyNumberFormat="1" applyFont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0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6" fillId="0" borderId="0" xfId="1" applyNumberFormat="1" applyFont="1"/>
  </cellXfs>
  <cellStyles count="2">
    <cellStyle name="Normal" xfId="0" builtinId="0"/>
    <cellStyle name="Обычный_HSFO Territorii 20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4"/>
  <sheetViews>
    <sheetView tabSelected="1" topLeftCell="A4" zoomScale="60" zoomScaleNormal="60" workbookViewId="0">
      <selection activeCell="O12" sqref="O12"/>
    </sheetView>
  </sheetViews>
  <sheetFormatPr defaultColWidth="8.88671875" defaultRowHeight="18"/>
  <cols>
    <col min="1" max="1" width="8.5546875" style="27" customWidth="1"/>
    <col min="2" max="2" width="86.33203125" style="34" customWidth="1"/>
    <col min="3" max="3" width="24" style="27" customWidth="1"/>
    <col min="4" max="4" width="18.109375" style="35" customWidth="1"/>
    <col min="5" max="5" width="17.44140625" style="27" customWidth="1"/>
    <col min="6" max="6" width="17.33203125" style="27" customWidth="1"/>
    <col min="7" max="7" width="24.109375" style="36" customWidth="1"/>
    <col min="8" max="8" width="19.33203125" style="36" customWidth="1"/>
    <col min="9" max="9" width="17.44140625" style="36" customWidth="1"/>
    <col min="10" max="10" width="32.109375" style="36" customWidth="1"/>
    <col min="11" max="11" width="13.5546875" style="36" customWidth="1"/>
    <col min="12" max="12" width="18.109375" style="36" customWidth="1"/>
    <col min="13" max="33" width="8.88671875" style="37" customWidth="1"/>
    <col min="34" max="16384" width="8.88671875" style="27"/>
  </cols>
  <sheetData>
    <row r="1" spans="1:33" ht="22.8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33" s="1" customFormat="1" ht="27.7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33" s="1" customFormat="1" ht="22.8">
      <c r="A3" s="94" t="s">
        <v>196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33" s="1" customFormat="1" ht="8.25" customHeight="1">
      <c r="A4" s="22"/>
      <c r="B4" s="23"/>
      <c r="C4" s="23"/>
      <c r="D4" s="24"/>
      <c r="E4" s="24"/>
      <c r="F4" s="24"/>
      <c r="G4" s="24"/>
      <c r="H4" s="24"/>
      <c r="I4" s="24"/>
      <c r="J4" s="25"/>
      <c r="K4" s="24"/>
      <c r="L4" s="24"/>
      <c r="M4" s="24"/>
      <c r="N4" s="24"/>
      <c r="O4" s="24"/>
      <c r="P4" s="24"/>
      <c r="Q4" s="24"/>
    </row>
    <row r="5" spans="1:33" s="1" customFormat="1" ht="24" customHeight="1">
      <c r="A5" s="91" t="s">
        <v>197</v>
      </c>
      <c r="B5" s="91"/>
      <c r="C5" s="95" t="s">
        <v>149</v>
      </c>
      <c r="D5" s="95"/>
      <c r="E5" s="95"/>
      <c r="F5" s="95"/>
      <c r="G5" s="95"/>
      <c r="H5" s="95"/>
      <c r="I5" s="95"/>
      <c r="J5" s="95"/>
      <c r="K5" s="95"/>
      <c r="L5" s="95"/>
    </row>
    <row r="6" spans="1:33" s="1" customFormat="1" ht="22.8">
      <c r="A6" s="91" t="s">
        <v>198</v>
      </c>
      <c r="B6" s="91"/>
      <c r="C6" s="92" t="s">
        <v>199</v>
      </c>
      <c r="D6" s="92"/>
      <c r="E6" s="92"/>
      <c r="F6" s="92"/>
      <c r="G6" s="92"/>
      <c r="H6" s="92"/>
      <c r="I6" s="92"/>
      <c r="J6" s="92"/>
      <c r="K6" s="92"/>
      <c r="L6" s="92"/>
    </row>
    <row r="7" spans="1:33" s="1" customFormat="1" ht="22.8">
      <c r="A7" s="91" t="s">
        <v>200</v>
      </c>
      <c r="B7" s="91"/>
      <c r="C7" s="96" t="s">
        <v>201</v>
      </c>
      <c r="D7" s="96"/>
      <c r="E7" s="96"/>
      <c r="F7" s="96"/>
      <c r="G7" s="96"/>
      <c r="H7" s="96"/>
      <c r="I7" s="96"/>
      <c r="J7" s="96"/>
      <c r="K7" s="96"/>
      <c r="L7" s="96"/>
    </row>
    <row r="8" spans="1:33" ht="9.75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s="28" customFormat="1" ht="22.5" customHeight="1">
      <c r="A9" s="90" t="s">
        <v>150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33" s="31" customFormat="1" ht="78" customHeight="1">
      <c r="A10" s="29" t="s">
        <v>202</v>
      </c>
      <c r="B10" s="30" t="s">
        <v>129</v>
      </c>
      <c r="C10" s="30" t="s">
        <v>203</v>
      </c>
      <c r="D10" s="30" t="s">
        <v>204</v>
      </c>
      <c r="E10" s="30" t="s">
        <v>205</v>
      </c>
      <c r="F10" s="30" t="s">
        <v>206</v>
      </c>
      <c r="G10" s="30" t="s">
        <v>207</v>
      </c>
      <c r="H10" s="30" t="s">
        <v>208</v>
      </c>
      <c r="I10" s="30" t="s">
        <v>209</v>
      </c>
      <c r="J10" s="30" t="s">
        <v>210</v>
      </c>
      <c r="K10" s="30" t="s">
        <v>211</v>
      </c>
      <c r="L10" s="30" t="s">
        <v>212</v>
      </c>
    </row>
    <row r="11" spans="1:33" s="28" customFormat="1" ht="54" customHeight="1">
      <c r="A11" s="29">
        <v>1</v>
      </c>
      <c r="B11" s="32" t="s">
        <v>160</v>
      </c>
      <c r="C11" s="85">
        <v>2085</v>
      </c>
      <c r="D11" s="86">
        <v>1895</v>
      </c>
      <c r="E11" s="86">
        <v>1750</v>
      </c>
      <c r="F11" s="85">
        <v>1945</v>
      </c>
      <c r="G11" s="85">
        <v>1765</v>
      </c>
      <c r="H11" s="85">
        <v>1200</v>
      </c>
      <c r="I11" s="86"/>
      <c r="J11" s="86">
        <v>1010</v>
      </c>
      <c r="K11" s="85">
        <f t="shared" ref="K11:K27" si="0">SUM(C11:J11)</f>
        <v>11650</v>
      </c>
      <c r="L11" s="88">
        <v>1</v>
      </c>
    </row>
    <row r="12" spans="1:33" s="28" customFormat="1" ht="45.6">
      <c r="A12" s="29">
        <v>2</v>
      </c>
      <c r="B12" s="32" t="s">
        <v>161</v>
      </c>
      <c r="C12" s="86"/>
      <c r="D12" s="86">
        <v>2805</v>
      </c>
      <c r="E12" s="86">
        <v>1695</v>
      </c>
      <c r="F12" s="86"/>
      <c r="G12" s="86">
        <v>1200</v>
      </c>
      <c r="H12" s="86"/>
      <c r="I12" s="85">
        <v>3905</v>
      </c>
      <c r="J12" s="86">
        <v>1200</v>
      </c>
      <c r="K12" s="85">
        <f t="shared" si="0"/>
        <v>10805</v>
      </c>
      <c r="L12" s="88">
        <v>2</v>
      </c>
      <c r="O12" s="109">
        <f>K11-K12</f>
        <v>845</v>
      </c>
    </row>
    <row r="13" spans="1:33" s="28" customFormat="1" ht="45.6">
      <c r="A13" s="29">
        <v>3</v>
      </c>
      <c r="B13" s="32" t="s">
        <v>394</v>
      </c>
      <c r="C13" s="86"/>
      <c r="D13" s="85">
        <v>3280</v>
      </c>
      <c r="E13" s="86">
        <v>1310</v>
      </c>
      <c r="F13" s="86">
        <v>1010</v>
      </c>
      <c r="G13" s="86">
        <v>1010</v>
      </c>
      <c r="H13" s="86"/>
      <c r="I13" s="86">
        <v>1945</v>
      </c>
      <c r="J13" s="86"/>
      <c r="K13" s="85">
        <f t="shared" si="0"/>
        <v>8555</v>
      </c>
      <c r="L13" s="88">
        <v>3</v>
      </c>
      <c r="O13" s="109">
        <f>K12-K13</f>
        <v>2250</v>
      </c>
    </row>
    <row r="14" spans="1:33" s="28" customFormat="1" ht="45.6">
      <c r="A14" s="29">
        <v>4</v>
      </c>
      <c r="B14" s="32" t="s">
        <v>159</v>
      </c>
      <c r="C14" s="86"/>
      <c r="D14" s="86"/>
      <c r="E14" s="86"/>
      <c r="F14" s="86"/>
      <c r="G14" s="86">
        <v>1100</v>
      </c>
      <c r="H14" s="86"/>
      <c r="I14" s="86"/>
      <c r="J14" s="85">
        <v>4350</v>
      </c>
      <c r="K14" s="85">
        <f t="shared" si="0"/>
        <v>5450</v>
      </c>
      <c r="L14" s="89">
        <v>4</v>
      </c>
    </row>
    <row r="15" spans="1:33" s="28" customFormat="1" ht="50.25" customHeight="1">
      <c r="A15" s="29">
        <v>5</v>
      </c>
      <c r="B15" s="32" t="s">
        <v>162</v>
      </c>
      <c r="C15" s="86"/>
      <c r="D15" s="86"/>
      <c r="E15" s="85">
        <v>3055</v>
      </c>
      <c r="F15" s="86"/>
      <c r="G15" s="86"/>
      <c r="H15" s="86"/>
      <c r="I15" s="86"/>
      <c r="J15" s="86"/>
      <c r="K15" s="85">
        <f t="shared" si="0"/>
        <v>3055</v>
      </c>
      <c r="L15" s="89">
        <v>5</v>
      </c>
    </row>
    <row r="16" spans="1:33" s="28" customFormat="1" ht="58.5" customHeight="1">
      <c r="A16" s="29">
        <v>6</v>
      </c>
      <c r="B16" s="32" t="s">
        <v>165</v>
      </c>
      <c r="C16" s="86">
        <v>1532.5</v>
      </c>
      <c r="D16" s="86"/>
      <c r="E16" s="86"/>
      <c r="F16" s="86">
        <v>1200</v>
      </c>
      <c r="G16" s="86"/>
      <c r="H16" s="86"/>
      <c r="I16" s="86"/>
      <c r="J16" s="86"/>
      <c r="K16" s="85">
        <f t="shared" si="0"/>
        <v>2732.5</v>
      </c>
      <c r="L16" s="89">
        <v>6</v>
      </c>
    </row>
    <row r="17" spans="1:36" s="28" customFormat="1" ht="54" customHeight="1">
      <c r="A17" s="29">
        <v>7</v>
      </c>
      <c r="B17" s="32" t="s">
        <v>163</v>
      </c>
      <c r="C17" s="86"/>
      <c r="D17" s="86">
        <v>1810</v>
      </c>
      <c r="E17" s="86"/>
      <c r="F17" s="86"/>
      <c r="G17" s="86"/>
      <c r="H17" s="86"/>
      <c r="I17" s="86"/>
      <c r="J17" s="86"/>
      <c r="K17" s="85">
        <f t="shared" si="0"/>
        <v>1810</v>
      </c>
      <c r="L17" s="89">
        <v>7</v>
      </c>
    </row>
    <row r="18" spans="1:36" s="28" customFormat="1" ht="68.400000000000006">
      <c r="A18" s="29">
        <v>8</v>
      </c>
      <c r="B18" s="32" t="s">
        <v>164</v>
      </c>
      <c r="C18" s="86">
        <v>1200</v>
      </c>
      <c r="D18" s="86"/>
      <c r="E18" s="86"/>
      <c r="F18" s="86"/>
      <c r="G18" s="86"/>
      <c r="H18" s="86"/>
      <c r="I18" s="86"/>
      <c r="J18" s="86"/>
      <c r="K18" s="85">
        <f t="shared" si="0"/>
        <v>1200</v>
      </c>
      <c r="L18" s="89">
        <v>8</v>
      </c>
    </row>
    <row r="19" spans="1:36" s="28" customFormat="1" ht="57.75" customHeight="1">
      <c r="A19" s="29">
        <v>9</v>
      </c>
      <c r="B19" s="32" t="s">
        <v>396</v>
      </c>
      <c r="C19" s="86"/>
      <c r="D19" s="86">
        <v>1200</v>
      </c>
      <c r="E19" s="86"/>
      <c r="F19" s="86"/>
      <c r="G19" s="86"/>
      <c r="H19" s="86"/>
      <c r="I19" s="86"/>
      <c r="J19" s="86"/>
      <c r="K19" s="85">
        <f t="shared" si="0"/>
        <v>1200</v>
      </c>
      <c r="L19" s="89">
        <v>9</v>
      </c>
    </row>
    <row r="20" spans="1:36" s="28" customFormat="1" ht="52.5" customHeight="1">
      <c r="A20" s="29">
        <v>10</v>
      </c>
      <c r="B20" s="32" t="s">
        <v>166</v>
      </c>
      <c r="C20" s="86">
        <v>1100</v>
      </c>
      <c r="D20" s="86"/>
      <c r="E20" s="86"/>
      <c r="F20" s="86"/>
      <c r="G20" s="86"/>
      <c r="H20" s="86"/>
      <c r="I20" s="86"/>
      <c r="J20" s="86"/>
      <c r="K20" s="85">
        <f t="shared" si="0"/>
        <v>1100</v>
      </c>
      <c r="L20" s="89">
        <v>10</v>
      </c>
    </row>
    <row r="21" spans="1:36" s="28" customFormat="1" ht="60" customHeight="1">
      <c r="A21" s="29">
        <v>11</v>
      </c>
      <c r="B21" s="32" t="s">
        <v>167</v>
      </c>
      <c r="C21" s="87">
        <v>1010</v>
      </c>
      <c r="D21" s="86"/>
      <c r="E21" s="86"/>
      <c r="F21" s="86"/>
      <c r="G21" s="86"/>
      <c r="H21" s="86"/>
      <c r="I21" s="86"/>
      <c r="J21" s="86"/>
      <c r="K21" s="85">
        <f t="shared" si="0"/>
        <v>1010</v>
      </c>
      <c r="L21" s="89">
        <v>11</v>
      </c>
    </row>
    <row r="22" spans="1:36" s="28" customFormat="1" ht="58.5" customHeight="1">
      <c r="A22" s="29">
        <v>12</v>
      </c>
      <c r="B22" s="32" t="s">
        <v>168</v>
      </c>
      <c r="C22" s="86"/>
      <c r="D22" s="86"/>
      <c r="E22" s="86"/>
      <c r="F22" s="86">
        <v>920</v>
      </c>
      <c r="G22" s="86"/>
      <c r="H22" s="86"/>
      <c r="I22" s="86"/>
      <c r="J22" s="86"/>
      <c r="K22" s="85">
        <f t="shared" si="0"/>
        <v>920</v>
      </c>
      <c r="L22" s="89">
        <v>12</v>
      </c>
    </row>
    <row r="23" spans="1:36" s="28" customFormat="1" ht="47.25" customHeight="1">
      <c r="A23" s="29">
        <v>13</v>
      </c>
      <c r="B23" s="32" t="s">
        <v>169</v>
      </c>
      <c r="C23" s="86">
        <v>882.5</v>
      </c>
      <c r="D23" s="86"/>
      <c r="E23" s="86"/>
      <c r="F23" s="86"/>
      <c r="G23" s="86"/>
      <c r="H23" s="86"/>
      <c r="I23" s="86"/>
      <c r="J23" s="86"/>
      <c r="K23" s="85">
        <f t="shared" si="0"/>
        <v>882.5</v>
      </c>
      <c r="L23" s="89">
        <v>13</v>
      </c>
    </row>
    <row r="24" spans="1:36" s="28" customFormat="1" ht="52.5" customHeight="1">
      <c r="A24" s="29">
        <v>14</v>
      </c>
      <c r="B24" s="32" t="s">
        <v>395</v>
      </c>
      <c r="C24" s="86"/>
      <c r="D24" s="86"/>
      <c r="E24" s="86"/>
      <c r="F24" s="86"/>
      <c r="G24" s="86"/>
      <c r="H24" s="86"/>
      <c r="I24" s="86">
        <v>710</v>
      </c>
      <c r="J24" s="86"/>
      <c r="K24" s="85">
        <f t="shared" si="0"/>
        <v>710</v>
      </c>
      <c r="L24" s="89">
        <v>14</v>
      </c>
    </row>
    <row r="25" spans="1:36" s="28" customFormat="1" ht="48.75" customHeight="1">
      <c r="A25" s="29">
        <v>15</v>
      </c>
      <c r="B25" s="32" t="s">
        <v>170</v>
      </c>
      <c r="C25" s="86"/>
      <c r="D25" s="86"/>
      <c r="E25" s="86"/>
      <c r="F25" s="86"/>
      <c r="G25" s="86"/>
      <c r="H25" s="86"/>
      <c r="I25" s="86"/>
      <c r="J25" s="86">
        <v>650</v>
      </c>
      <c r="K25" s="85">
        <f t="shared" si="0"/>
        <v>650</v>
      </c>
      <c r="L25" s="89">
        <v>15</v>
      </c>
    </row>
    <row r="26" spans="1:36" s="28" customFormat="1" ht="50.25" customHeight="1">
      <c r="A26" s="29">
        <v>16</v>
      </c>
      <c r="B26" s="32" t="s">
        <v>171</v>
      </c>
      <c r="C26" s="86"/>
      <c r="D26" s="86"/>
      <c r="E26" s="86">
        <v>560</v>
      </c>
      <c r="F26" s="86"/>
      <c r="G26" s="86"/>
      <c r="H26" s="86"/>
      <c r="I26" s="86"/>
      <c r="J26" s="86"/>
      <c r="K26" s="85">
        <f t="shared" si="0"/>
        <v>560</v>
      </c>
      <c r="L26" s="89">
        <v>16</v>
      </c>
    </row>
    <row r="27" spans="1:36" s="28" customFormat="1" ht="50.25" customHeight="1">
      <c r="A27" s="29">
        <v>17</v>
      </c>
      <c r="B27" s="32" t="s">
        <v>172</v>
      </c>
      <c r="C27" s="86"/>
      <c r="D27" s="86">
        <v>425</v>
      </c>
      <c r="E27" s="86"/>
      <c r="F27" s="86"/>
      <c r="G27" s="86"/>
      <c r="H27" s="86"/>
      <c r="I27" s="86"/>
      <c r="J27" s="86"/>
      <c r="K27" s="85">
        <f t="shared" si="0"/>
        <v>425</v>
      </c>
      <c r="L27" s="89">
        <v>17</v>
      </c>
    </row>
    <row r="28" spans="1:36" s="33" customFormat="1" ht="26.25" customHeight="1">
      <c r="A28" s="75"/>
      <c r="B28" s="82" t="s">
        <v>157</v>
      </c>
      <c r="C28" s="83">
        <v>9</v>
      </c>
      <c r="D28" s="83">
        <v>17</v>
      </c>
      <c r="E28" s="83">
        <v>10</v>
      </c>
      <c r="F28" s="83">
        <v>5</v>
      </c>
      <c r="G28" s="83">
        <v>5</v>
      </c>
      <c r="H28" s="83">
        <v>1</v>
      </c>
      <c r="I28" s="83">
        <v>7</v>
      </c>
      <c r="J28" s="83">
        <v>8</v>
      </c>
      <c r="K28" s="81"/>
      <c r="L28" s="84">
        <f>SUM(C28:K28)</f>
        <v>62</v>
      </c>
    </row>
    <row r="29" spans="1:36" s="33" customFormat="1" ht="27" customHeight="1">
      <c r="A29" s="75"/>
      <c r="B29" s="82" t="s">
        <v>158</v>
      </c>
      <c r="C29" s="83">
        <v>71</v>
      </c>
      <c r="D29" s="83">
        <v>123</v>
      </c>
      <c r="E29" s="83">
        <v>88</v>
      </c>
      <c r="F29" s="83">
        <v>45</v>
      </c>
      <c r="G29" s="83">
        <v>33</v>
      </c>
      <c r="H29" s="83">
        <v>3</v>
      </c>
      <c r="I29" s="83">
        <v>51</v>
      </c>
      <c r="J29" s="83">
        <v>41</v>
      </c>
      <c r="K29" s="81"/>
      <c r="L29" s="84">
        <f>SUM(C29:J29)</f>
        <v>455</v>
      </c>
    </row>
    <row r="30" spans="1:36" s="33" customFormat="1" ht="27" customHeight="1">
      <c r="A30" s="75"/>
      <c r="B30" s="76"/>
      <c r="C30" s="77"/>
      <c r="D30" s="77"/>
      <c r="E30" s="77"/>
      <c r="F30" s="77"/>
      <c r="G30" s="77"/>
      <c r="H30" s="77"/>
      <c r="I30" s="77"/>
      <c r="J30" s="77"/>
      <c r="K30" s="75"/>
      <c r="L30" s="79"/>
    </row>
    <row r="31" spans="1:36" s="33" customFormat="1" ht="27" customHeight="1">
      <c r="A31" s="75"/>
      <c r="B31" s="76"/>
      <c r="C31" s="77"/>
      <c r="D31" s="77"/>
      <c r="E31" s="77"/>
      <c r="F31" s="77"/>
      <c r="G31" s="77"/>
      <c r="H31" s="77"/>
      <c r="I31" s="77"/>
      <c r="J31" s="77"/>
      <c r="K31" s="75"/>
      <c r="L31" s="78"/>
    </row>
    <row r="32" spans="1:36" s="13" customFormat="1" ht="28.2">
      <c r="B32" s="11" t="s">
        <v>193</v>
      </c>
      <c r="C32" s="11"/>
      <c r="F32" s="12" t="s">
        <v>52</v>
      </c>
      <c r="G32" s="11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2:36" s="13" customFormat="1" ht="28.2">
      <c r="B33" s="11"/>
      <c r="C33" s="11"/>
      <c r="F33" s="12"/>
      <c r="G33" s="11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2:36" s="13" customFormat="1" ht="28.2">
      <c r="B34" s="11" t="s">
        <v>194</v>
      </c>
      <c r="C34" s="11"/>
      <c r="F34" s="12" t="s">
        <v>195</v>
      </c>
      <c r="G34" s="11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</sheetData>
  <mergeCells count="12">
    <mergeCell ref="A1:L1"/>
    <mergeCell ref="A7:B7"/>
    <mergeCell ref="C7:L7"/>
    <mergeCell ref="A8:C8"/>
    <mergeCell ref="D8:J8"/>
    <mergeCell ref="A9:L9"/>
    <mergeCell ref="A6:B6"/>
    <mergeCell ref="C6:L6"/>
    <mergeCell ref="A2:L2"/>
    <mergeCell ref="A3:L3"/>
    <mergeCell ref="A5:B5"/>
    <mergeCell ref="C5:L5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4"/>
  <sheetViews>
    <sheetView zoomScale="50" zoomScaleNormal="50" workbookViewId="0">
      <selection sqref="A1:Q1"/>
    </sheetView>
  </sheetViews>
  <sheetFormatPr defaultColWidth="8.88671875" defaultRowHeight="18"/>
  <cols>
    <col min="1" max="1" width="6.33203125" style="1" customWidth="1"/>
    <col min="2" max="2" width="52.5546875" style="7" bestFit="1" customWidth="1"/>
    <col min="3" max="3" width="52.5546875" style="7" customWidth="1"/>
    <col min="4" max="4" width="83.33203125" style="1" customWidth="1"/>
    <col min="5" max="5" width="9.6640625" style="8" customWidth="1"/>
    <col min="6" max="7" width="8.88671875" style="1" customWidth="1"/>
    <col min="8" max="8" width="27.6640625" style="7" customWidth="1"/>
    <col min="9" max="13" width="15.6640625" style="9" customWidth="1"/>
    <col min="14" max="14" width="9" style="40" bestFit="1" customWidth="1"/>
    <col min="15" max="15" width="8.88671875" style="6" customWidth="1"/>
    <col min="16" max="16" width="17.109375" style="6" customWidth="1"/>
    <col min="17" max="17" width="18.88671875" style="6" customWidth="1"/>
    <col min="18" max="18" width="8.88671875" style="6" customWidth="1"/>
    <col min="19" max="19" width="23.88671875" style="6" bestFit="1" customWidth="1"/>
    <col min="20" max="20" width="18" style="6" bestFit="1" customWidth="1"/>
    <col min="21" max="21" width="17" style="6" bestFit="1" customWidth="1"/>
    <col min="22" max="22" width="17.109375" style="6" bestFit="1" customWidth="1"/>
    <col min="23" max="23" width="10.44140625" style="6" bestFit="1" customWidth="1"/>
    <col min="24" max="45" width="8.88671875" style="6" customWidth="1"/>
    <col min="46" max="16384" width="8.88671875" style="1"/>
  </cols>
  <sheetData>
    <row r="1" spans="1:45" ht="27" customHeight="1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1.7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7" customHeight="1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" customHeight="1">
      <c r="A4" s="91" t="s">
        <v>24</v>
      </c>
      <c r="B4" s="91"/>
      <c r="C4" s="104" t="s">
        <v>123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2.8">
      <c r="A5" s="91" t="s">
        <v>25</v>
      </c>
      <c r="B5" s="91"/>
      <c r="C5" s="108" t="s">
        <v>26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2.8">
      <c r="A6" s="91" t="s">
        <v>27</v>
      </c>
      <c r="B6" s="91"/>
      <c r="C6" s="108" t="s">
        <v>48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2.8">
      <c r="A7" s="91" t="s">
        <v>29</v>
      </c>
      <c r="B7" s="91"/>
      <c r="C7" s="108" t="s">
        <v>30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6.7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6.75" customHeight="1">
      <c r="A9" s="103" t="s">
        <v>42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8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3" customFormat="1" ht="30.75" customHeight="1">
      <c r="A11" s="2"/>
      <c r="B11" s="104" t="s">
        <v>179</v>
      </c>
      <c r="C11" s="104"/>
      <c r="D11" s="61" t="s">
        <v>62</v>
      </c>
      <c r="E11" s="105" t="s">
        <v>63</v>
      </c>
      <c r="F11" s="105"/>
      <c r="G11" s="105"/>
      <c r="H11" s="105"/>
      <c r="I11" s="105"/>
      <c r="J11" s="105"/>
      <c r="K11" s="105"/>
      <c r="L11" s="105"/>
      <c r="M11" s="105"/>
      <c r="N11" s="2"/>
      <c r="O11" s="106" t="s">
        <v>32</v>
      </c>
      <c r="P11" s="106"/>
      <c r="Q11" s="106"/>
    </row>
    <row r="12" spans="1:45" s="4" customFormat="1" ht="10.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S12" s="1"/>
    </row>
    <row r="13" spans="1:45" s="5" customFormat="1">
      <c r="A13" s="98" t="s">
        <v>173</v>
      </c>
      <c r="B13" s="98" t="s">
        <v>174</v>
      </c>
      <c r="C13" s="99" t="s">
        <v>175</v>
      </c>
      <c r="D13" s="39" t="s">
        <v>33</v>
      </c>
      <c r="E13" s="98" t="s">
        <v>176</v>
      </c>
      <c r="F13" s="98" t="s">
        <v>180</v>
      </c>
      <c r="G13" s="98" t="s">
        <v>177</v>
      </c>
      <c r="H13" s="98" t="s">
        <v>178</v>
      </c>
      <c r="I13" s="100" t="s">
        <v>181</v>
      </c>
      <c r="J13" s="100"/>
      <c r="K13" s="100"/>
      <c r="L13" s="100"/>
      <c r="M13" s="100"/>
      <c r="N13" s="101" t="s">
        <v>182</v>
      </c>
      <c r="O13" s="98" t="s">
        <v>212</v>
      </c>
      <c r="P13" s="98" t="s">
        <v>34</v>
      </c>
      <c r="Q13" s="98" t="s">
        <v>35</v>
      </c>
      <c r="S13" s="1"/>
    </row>
    <row r="14" spans="1:45" s="5" customFormat="1">
      <c r="A14" s="98"/>
      <c r="B14" s="98"/>
      <c r="C14" s="99"/>
      <c r="D14" s="99" t="s">
        <v>36</v>
      </c>
      <c r="E14" s="98"/>
      <c r="F14" s="98"/>
      <c r="G14" s="98"/>
      <c r="H14" s="98"/>
      <c r="I14" s="15" t="s">
        <v>183</v>
      </c>
      <c r="J14" s="15" t="s">
        <v>184</v>
      </c>
      <c r="K14" s="15" t="s">
        <v>185</v>
      </c>
      <c r="L14" s="15" t="s">
        <v>186</v>
      </c>
      <c r="M14" s="15" t="s">
        <v>187</v>
      </c>
      <c r="N14" s="101"/>
      <c r="O14" s="98"/>
      <c r="P14" s="98"/>
      <c r="Q14" s="98"/>
      <c r="S14" s="1"/>
    </row>
    <row r="15" spans="1:45" s="5" customFormat="1">
      <c r="A15" s="98"/>
      <c r="B15" s="98"/>
      <c r="C15" s="99"/>
      <c r="D15" s="99"/>
      <c r="E15" s="98"/>
      <c r="F15" s="98"/>
      <c r="G15" s="98"/>
      <c r="H15" s="98"/>
      <c r="I15" s="43" t="s">
        <v>188</v>
      </c>
      <c r="J15" s="15" t="s">
        <v>189</v>
      </c>
      <c r="K15" s="15" t="s">
        <v>190</v>
      </c>
      <c r="L15" s="15" t="s">
        <v>191</v>
      </c>
      <c r="M15" s="43" t="s">
        <v>192</v>
      </c>
      <c r="N15" s="101"/>
      <c r="O15" s="98"/>
      <c r="P15" s="98"/>
      <c r="Q15" s="98"/>
      <c r="S15" s="1"/>
    </row>
    <row r="16" spans="1:45" ht="105" customHeight="1">
      <c r="A16" s="10">
        <v>1</v>
      </c>
      <c r="B16" s="16" t="s">
        <v>136</v>
      </c>
      <c r="C16" s="17" t="s">
        <v>131</v>
      </c>
      <c r="D16" s="38" t="s">
        <v>132</v>
      </c>
      <c r="E16" s="10">
        <v>4</v>
      </c>
      <c r="F16" s="10">
        <v>4</v>
      </c>
      <c r="G16" s="19">
        <v>8</v>
      </c>
      <c r="H16" s="20" t="s">
        <v>133</v>
      </c>
      <c r="I16" s="80">
        <v>40.166666666666664</v>
      </c>
      <c r="J16" s="80">
        <v>1.5</v>
      </c>
      <c r="K16" s="80">
        <v>6.166666666666667</v>
      </c>
      <c r="L16" s="80">
        <v>3.3333333333333335</v>
      </c>
      <c r="M16" s="80">
        <v>3.8333333333333335</v>
      </c>
      <c r="N16" s="80">
        <v>55</v>
      </c>
      <c r="O16" s="62">
        <v>1</v>
      </c>
      <c r="P16" s="59">
        <f>N16/$N$16</f>
        <v>1</v>
      </c>
      <c r="Q16" s="42"/>
      <c r="S16" s="1"/>
    </row>
    <row r="17" spans="1:45" ht="120" customHeight="1">
      <c r="A17" s="10">
        <v>2</v>
      </c>
      <c r="B17" s="16" t="s">
        <v>104</v>
      </c>
      <c r="C17" s="17" t="s">
        <v>105</v>
      </c>
      <c r="D17" s="38" t="s">
        <v>385</v>
      </c>
      <c r="E17" s="10">
        <v>3</v>
      </c>
      <c r="F17" s="10">
        <v>3</v>
      </c>
      <c r="G17" s="19">
        <v>9</v>
      </c>
      <c r="H17" s="20" t="s">
        <v>386</v>
      </c>
      <c r="I17" s="80">
        <v>19</v>
      </c>
      <c r="J17" s="80">
        <v>0.16666666666666666</v>
      </c>
      <c r="K17" s="80">
        <v>1</v>
      </c>
      <c r="L17" s="80">
        <v>0.33333333333333331</v>
      </c>
      <c r="M17" s="80">
        <v>2.1666666666666665</v>
      </c>
      <c r="N17" s="80">
        <v>22.666666666666668</v>
      </c>
      <c r="O17" s="62">
        <v>2</v>
      </c>
      <c r="P17" s="59">
        <f t="shared" ref="P17:P24" si="0">N17/$N$16</f>
        <v>0.41212121212121217</v>
      </c>
      <c r="Q17" s="42"/>
    </row>
    <row r="18" spans="1:45" ht="87" customHeight="1">
      <c r="A18" s="10">
        <v>3</v>
      </c>
      <c r="B18" s="16" t="s">
        <v>387</v>
      </c>
      <c r="C18" s="17" t="s">
        <v>388</v>
      </c>
      <c r="D18" s="38" t="s">
        <v>389</v>
      </c>
      <c r="E18" s="10">
        <v>2</v>
      </c>
      <c r="F18" s="10">
        <v>2</v>
      </c>
      <c r="G18" s="19">
        <v>6</v>
      </c>
      <c r="H18" s="20" t="s">
        <v>390</v>
      </c>
      <c r="I18" s="80">
        <v>13</v>
      </c>
      <c r="J18" s="80">
        <v>8.3333333333333329E-2</v>
      </c>
      <c r="K18" s="80">
        <v>3.3333333333333335</v>
      </c>
      <c r="L18" s="80">
        <v>1.3333333333333333</v>
      </c>
      <c r="M18" s="80">
        <v>3.8333333333333335</v>
      </c>
      <c r="N18" s="80">
        <v>21.583333333333332</v>
      </c>
      <c r="O18" s="62">
        <v>3</v>
      </c>
      <c r="P18" s="59">
        <f t="shared" si="0"/>
        <v>0.3924242424242424</v>
      </c>
      <c r="Q18" s="42"/>
    </row>
    <row r="19" spans="1:45" ht="124.5" customHeight="1">
      <c r="A19" s="10">
        <v>4</v>
      </c>
      <c r="B19" s="16" t="s">
        <v>110</v>
      </c>
      <c r="C19" s="17" t="s">
        <v>111</v>
      </c>
      <c r="D19" s="38" t="s">
        <v>112</v>
      </c>
      <c r="E19" s="10">
        <v>1</v>
      </c>
      <c r="F19" s="10">
        <v>1</v>
      </c>
      <c r="G19" s="19">
        <v>10</v>
      </c>
      <c r="H19" s="20" t="s">
        <v>113</v>
      </c>
      <c r="I19" s="80">
        <v>4</v>
      </c>
      <c r="J19" s="80">
        <v>0.33333333333333331</v>
      </c>
      <c r="K19" s="80">
        <v>0.16666666666666666</v>
      </c>
      <c r="L19" s="80">
        <v>0</v>
      </c>
      <c r="M19" s="80">
        <v>1.6666666666666667</v>
      </c>
      <c r="N19" s="80">
        <v>6.166666666666667</v>
      </c>
      <c r="O19" s="63" t="s">
        <v>134</v>
      </c>
      <c r="P19" s="59">
        <f t="shared" si="0"/>
        <v>0.11212121212121212</v>
      </c>
      <c r="Q19" s="41"/>
    </row>
    <row r="20" spans="1:45" ht="123" customHeight="1">
      <c r="A20" s="10">
        <v>5</v>
      </c>
      <c r="B20" s="16" t="s">
        <v>137</v>
      </c>
      <c r="C20" s="17" t="s">
        <v>379</v>
      </c>
      <c r="D20" s="20" t="s">
        <v>380</v>
      </c>
      <c r="E20" s="18" t="s">
        <v>277</v>
      </c>
      <c r="F20" s="18">
        <v>1</v>
      </c>
      <c r="G20" s="19">
        <v>9</v>
      </c>
      <c r="H20" s="20" t="s">
        <v>381</v>
      </c>
      <c r="I20" s="80">
        <v>3.3333333333333335</v>
      </c>
      <c r="J20" s="80">
        <v>0.33333333333333331</v>
      </c>
      <c r="K20" s="80">
        <v>0.83333333333333337</v>
      </c>
      <c r="L20" s="80">
        <v>-0.16666666666666666</v>
      </c>
      <c r="M20" s="80">
        <v>1.8333333333333333</v>
      </c>
      <c r="N20" s="80">
        <v>6.1666666666666661</v>
      </c>
      <c r="O20" s="63" t="s">
        <v>134</v>
      </c>
      <c r="P20" s="59">
        <f t="shared" si="0"/>
        <v>0.11212121212121211</v>
      </c>
      <c r="Q20" s="41"/>
    </row>
    <row r="21" spans="1:45" ht="103.5" customHeight="1">
      <c r="A21" s="10">
        <v>6</v>
      </c>
      <c r="B21" s="16" t="s">
        <v>382</v>
      </c>
      <c r="C21" s="17" t="s">
        <v>391</v>
      </c>
      <c r="D21" s="38" t="s">
        <v>392</v>
      </c>
      <c r="E21" s="10">
        <v>1</v>
      </c>
      <c r="F21" s="10">
        <v>1</v>
      </c>
      <c r="G21" s="19">
        <v>9</v>
      </c>
      <c r="H21" s="20" t="s">
        <v>393</v>
      </c>
      <c r="I21" s="80">
        <v>3.1666666666666665</v>
      </c>
      <c r="J21" s="80">
        <v>0.25</v>
      </c>
      <c r="K21" s="80">
        <v>0.16666666666666666</v>
      </c>
      <c r="L21" s="80">
        <v>1.1666666666666667</v>
      </c>
      <c r="M21" s="80">
        <v>1.3333333333333333</v>
      </c>
      <c r="N21" s="80">
        <v>6.083333333333333</v>
      </c>
      <c r="O21" s="42">
        <v>6</v>
      </c>
      <c r="P21" s="59">
        <f t="shared" si="0"/>
        <v>0.1106060606060606</v>
      </c>
      <c r="Q21" s="41"/>
    </row>
    <row r="22" spans="1:45" ht="97.5" customHeight="1">
      <c r="A22" s="10">
        <v>7</v>
      </c>
      <c r="B22" s="16" t="s">
        <v>375</v>
      </c>
      <c r="C22" s="17" t="s">
        <v>376</v>
      </c>
      <c r="D22" s="20" t="s">
        <v>377</v>
      </c>
      <c r="E22" s="18">
        <v>1</v>
      </c>
      <c r="F22" s="18">
        <v>1</v>
      </c>
      <c r="G22" s="19">
        <v>4</v>
      </c>
      <c r="H22" s="20" t="s">
        <v>378</v>
      </c>
      <c r="I22" s="80">
        <v>3.5</v>
      </c>
      <c r="J22" s="80">
        <v>0</v>
      </c>
      <c r="K22" s="80">
        <v>0</v>
      </c>
      <c r="L22" s="80">
        <v>2.5</v>
      </c>
      <c r="M22" s="80">
        <v>0</v>
      </c>
      <c r="N22" s="80">
        <v>6</v>
      </c>
      <c r="O22" s="42">
        <v>7</v>
      </c>
      <c r="P22" s="59">
        <f t="shared" si="0"/>
        <v>0.10909090909090909</v>
      </c>
      <c r="Q22" s="41"/>
    </row>
    <row r="23" spans="1:45" ht="99" customHeight="1">
      <c r="A23" s="10">
        <v>8</v>
      </c>
      <c r="B23" s="16" t="s">
        <v>106</v>
      </c>
      <c r="C23" s="17" t="s">
        <v>107</v>
      </c>
      <c r="D23" s="38" t="s">
        <v>108</v>
      </c>
      <c r="E23" s="10">
        <v>1</v>
      </c>
      <c r="F23" s="10">
        <v>1</v>
      </c>
      <c r="G23" s="19">
        <v>12</v>
      </c>
      <c r="H23" s="20" t="s">
        <v>109</v>
      </c>
      <c r="I23" s="80">
        <v>3.6666666666666665</v>
      </c>
      <c r="J23" s="80">
        <v>0</v>
      </c>
      <c r="K23" s="80">
        <v>0.5</v>
      </c>
      <c r="L23" s="80">
        <v>0</v>
      </c>
      <c r="M23" s="80">
        <v>1.6666666666666667</v>
      </c>
      <c r="N23" s="80">
        <v>5.833333333333333</v>
      </c>
      <c r="O23" s="42">
        <v>8</v>
      </c>
      <c r="P23" s="59">
        <f t="shared" si="0"/>
        <v>0.10606060606060605</v>
      </c>
      <c r="Q23" s="41"/>
    </row>
    <row r="24" spans="1:45" ht="102" customHeight="1">
      <c r="A24" s="10">
        <v>9</v>
      </c>
      <c r="B24" s="16" t="s">
        <v>382</v>
      </c>
      <c r="C24" s="17" t="s">
        <v>383</v>
      </c>
      <c r="D24" s="38" t="s">
        <v>377</v>
      </c>
      <c r="E24" s="10">
        <v>1</v>
      </c>
      <c r="F24" s="10">
        <v>1</v>
      </c>
      <c r="G24" s="19">
        <v>4</v>
      </c>
      <c r="H24" s="20" t="s">
        <v>384</v>
      </c>
      <c r="I24" s="80">
        <v>2.5</v>
      </c>
      <c r="J24" s="80">
        <v>0</v>
      </c>
      <c r="K24" s="80">
        <v>0</v>
      </c>
      <c r="L24" s="80">
        <v>0.5</v>
      </c>
      <c r="M24" s="80">
        <v>0</v>
      </c>
      <c r="N24" s="80">
        <v>3</v>
      </c>
      <c r="O24" s="42">
        <v>9</v>
      </c>
      <c r="P24" s="59">
        <f t="shared" si="0"/>
        <v>5.4545454545454543E-2</v>
      </c>
      <c r="Q24" s="41"/>
    </row>
    <row r="25" spans="1:45" ht="22.8">
      <c r="A25" s="44"/>
      <c r="B25" s="45"/>
      <c r="C25" s="45"/>
      <c r="D25" s="46"/>
      <c r="E25" s="47"/>
      <c r="F25" s="48"/>
      <c r="G25" s="49">
        <v>71</v>
      </c>
      <c r="H25" s="45"/>
      <c r="I25" s="50"/>
      <c r="J25" s="50"/>
      <c r="K25" s="50"/>
      <c r="L25" s="50"/>
      <c r="M25" s="50"/>
      <c r="N25" s="50"/>
      <c r="O25" s="51"/>
      <c r="P25" s="51"/>
      <c r="Q25" s="51"/>
    </row>
    <row r="26" spans="1:45" ht="22.8">
      <c r="B26" s="52" t="s">
        <v>154</v>
      </c>
      <c r="C26" s="52"/>
      <c r="D26" s="53" t="s">
        <v>114</v>
      </c>
      <c r="E26" s="1"/>
      <c r="G26" s="6"/>
      <c r="I26" s="50"/>
      <c r="J26" s="50"/>
      <c r="K26" s="50"/>
      <c r="L26" s="50"/>
      <c r="M26" s="50"/>
      <c r="N26" s="5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2.8">
      <c r="B27" s="52"/>
      <c r="C27" s="52"/>
      <c r="D27" s="54" t="s">
        <v>130</v>
      </c>
      <c r="E27" s="1"/>
      <c r="I27" s="50"/>
      <c r="J27" s="50"/>
      <c r="K27" s="50"/>
      <c r="L27" s="50"/>
      <c r="M27" s="50"/>
      <c r="N27" s="5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2.8">
      <c r="B28" s="52"/>
      <c r="C28" s="52"/>
      <c r="D28" s="53" t="s">
        <v>115</v>
      </c>
      <c r="E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2.8">
      <c r="B29" s="52"/>
      <c r="C29" s="52"/>
      <c r="D29" s="53" t="s">
        <v>116</v>
      </c>
      <c r="E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2.8">
      <c r="B30" s="52"/>
      <c r="C30" s="52"/>
      <c r="D30" s="53"/>
      <c r="E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2.8">
      <c r="B31" s="52" t="s">
        <v>58</v>
      </c>
      <c r="C31" s="52"/>
      <c r="D31" s="53" t="s">
        <v>118</v>
      </c>
      <c r="E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2.8">
      <c r="B32" s="55" t="s">
        <v>50</v>
      </c>
      <c r="C32" s="55"/>
      <c r="D32" s="56" t="s">
        <v>117</v>
      </c>
      <c r="E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2:45" ht="22.8">
      <c r="B33" s="52" t="s">
        <v>193</v>
      </c>
      <c r="C33" s="52"/>
      <c r="D33" s="57" t="s">
        <v>52</v>
      </c>
      <c r="E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2:45" ht="22.8">
      <c r="B34" s="54" t="s">
        <v>194</v>
      </c>
      <c r="C34" s="54"/>
      <c r="D34" s="58" t="s">
        <v>53</v>
      </c>
      <c r="E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</sheetData>
  <mergeCells count="31">
    <mergeCell ref="C6:O6"/>
    <mergeCell ref="A7:B7"/>
    <mergeCell ref="C7:O7"/>
    <mergeCell ref="A1:Q1"/>
    <mergeCell ref="A2:Q2"/>
    <mergeCell ref="A3:Q3"/>
    <mergeCell ref="A4:B4"/>
    <mergeCell ref="C4:O4"/>
    <mergeCell ref="A5:B5"/>
    <mergeCell ref="C5:O5"/>
    <mergeCell ref="A6:B6"/>
    <mergeCell ref="H13:H15"/>
    <mergeCell ref="I13:M13"/>
    <mergeCell ref="N13:N15"/>
    <mergeCell ref="A8:Q8"/>
    <mergeCell ref="A9:Q9"/>
    <mergeCell ref="A10:Q10"/>
    <mergeCell ref="B11:C11"/>
    <mergeCell ref="E11:M11"/>
    <mergeCell ref="O11:Q11"/>
    <mergeCell ref="O13:O15"/>
    <mergeCell ref="P13:P15"/>
    <mergeCell ref="Q13:Q15"/>
    <mergeCell ref="D14:D15"/>
    <mergeCell ref="A12:Q12"/>
    <mergeCell ref="A13:A15"/>
    <mergeCell ref="B13:B15"/>
    <mergeCell ref="C13:C15"/>
    <mergeCell ref="E13:E15"/>
    <mergeCell ref="F13:F15"/>
    <mergeCell ref="G13:G15"/>
  </mergeCells>
  <phoneticPr fontId="17" type="noConversion"/>
  <pageMargins left="0.24" right="0.28000000000000003" top="0.64" bottom="0.88" header="0.31496062992125984" footer="0.28000000000000003"/>
  <pageSetup paperSize="9" scale="3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2"/>
  <sheetViews>
    <sheetView zoomScale="50" zoomScaleNormal="50" workbookViewId="0">
      <selection sqref="A1:Q1"/>
    </sheetView>
  </sheetViews>
  <sheetFormatPr defaultColWidth="8.88671875" defaultRowHeight="18"/>
  <cols>
    <col min="1" max="1" width="6.33203125" style="1" customWidth="1"/>
    <col min="2" max="2" width="52.5546875" style="7" bestFit="1" customWidth="1"/>
    <col min="3" max="3" width="52.5546875" style="7" customWidth="1"/>
    <col min="4" max="4" width="83.33203125" style="1" customWidth="1"/>
    <col min="5" max="5" width="9.6640625" style="8" customWidth="1"/>
    <col min="6" max="7" width="8.88671875" style="1" customWidth="1"/>
    <col min="8" max="8" width="27.6640625" style="7" customWidth="1"/>
    <col min="9" max="13" width="15.6640625" style="9" customWidth="1"/>
    <col min="14" max="14" width="9" style="40" bestFit="1" customWidth="1"/>
    <col min="15" max="15" width="8.88671875" style="6" customWidth="1"/>
    <col min="16" max="16" width="16.5546875" style="6" customWidth="1"/>
    <col min="17" max="17" width="17.6640625" style="6" customWidth="1"/>
    <col min="18" max="18" width="8.88671875" style="6" customWidth="1"/>
    <col min="19" max="19" width="23.88671875" style="6" bestFit="1" customWidth="1"/>
    <col min="20" max="20" width="18" style="6" bestFit="1" customWidth="1"/>
    <col min="21" max="21" width="17" style="6" bestFit="1" customWidth="1"/>
    <col min="22" max="22" width="17.109375" style="6" bestFit="1" customWidth="1"/>
    <col min="23" max="23" width="10.44140625" style="6" bestFit="1" customWidth="1"/>
    <col min="24" max="45" width="8.88671875" style="6" customWidth="1"/>
    <col min="46" max="16384" width="8.88671875" style="1"/>
  </cols>
  <sheetData>
    <row r="1" spans="1:45" ht="27" customHeight="1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1.7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7" customHeight="1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" customHeight="1">
      <c r="A4" s="91" t="s">
        <v>24</v>
      </c>
      <c r="B4" s="91"/>
      <c r="C4" s="104" t="s">
        <v>123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2.8">
      <c r="A5" s="91" t="s">
        <v>25</v>
      </c>
      <c r="B5" s="91"/>
      <c r="C5" s="108" t="s">
        <v>26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2.8">
      <c r="A6" s="91" t="s">
        <v>27</v>
      </c>
      <c r="B6" s="91"/>
      <c r="C6" s="108" t="s">
        <v>41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2.8">
      <c r="A7" s="91" t="s">
        <v>29</v>
      </c>
      <c r="B7" s="91"/>
      <c r="C7" s="108" t="s">
        <v>30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6.7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6.75" customHeight="1">
      <c r="A9" s="103" t="s">
        <v>42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8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3" customFormat="1" ht="30.75" customHeight="1">
      <c r="A11" s="2"/>
      <c r="B11" s="104" t="s">
        <v>179</v>
      </c>
      <c r="C11" s="104"/>
      <c r="D11" s="61" t="s">
        <v>127</v>
      </c>
      <c r="E11" s="105" t="s">
        <v>135</v>
      </c>
      <c r="F11" s="105"/>
      <c r="G11" s="105"/>
      <c r="H11" s="105"/>
      <c r="I11" s="105"/>
      <c r="J11" s="105"/>
      <c r="K11" s="105"/>
      <c r="L11" s="105"/>
      <c r="M11" s="105"/>
      <c r="N11" s="2"/>
      <c r="O11" s="106" t="s">
        <v>32</v>
      </c>
      <c r="P11" s="106"/>
      <c r="Q11" s="106"/>
    </row>
    <row r="12" spans="1:45" s="4" customFormat="1" ht="10.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S12" s="1"/>
    </row>
    <row r="13" spans="1:45" s="5" customFormat="1">
      <c r="A13" s="98" t="s">
        <v>173</v>
      </c>
      <c r="B13" s="98" t="s">
        <v>174</v>
      </c>
      <c r="C13" s="99" t="s">
        <v>175</v>
      </c>
      <c r="D13" s="39" t="s">
        <v>33</v>
      </c>
      <c r="E13" s="98" t="s">
        <v>176</v>
      </c>
      <c r="F13" s="98" t="s">
        <v>180</v>
      </c>
      <c r="G13" s="98" t="s">
        <v>177</v>
      </c>
      <c r="H13" s="98" t="s">
        <v>178</v>
      </c>
      <c r="I13" s="100" t="s">
        <v>181</v>
      </c>
      <c r="J13" s="100"/>
      <c r="K13" s="100"/>
      <c r="L13" s="100"/>
      <c r="M13" s="100"/>
      <c r="N13" s="101" t="s">
        <v>182</v>
      </c>
      <c r="O13" s="98" t="s">
        <v>212</v>
      </c>
      <c r="P13" s="98" t="s">
        <v>34</v>
      </c>
      <c r="Q13" s="98" t="s">
        <v>35</v>
      </c>
      <c r="S13" s="1"/>
    </row>
    <row r="14" spans="1:45" s="5" customFormat="1">
      <c r="A14" s="98"/>
      <c r="B14" s="98"/>
      <c r="C14" s="99"/>
      <c r="D14" s="99" t="s">
        <v>36</v>
      </c>
      <c r="E14" s="98"/>
      <c r="F14" s="98"/>
      <c r="G14" s="98"/>
      <c r="H14" s="98"/>
      <c r="I14" s="15" t="s">
        <v>183</v>
      </c>
      <c r="J14" s="15" t="s">
        <v>184</v>
      </c>
      <c r="K14" s="15" t="s">
        <v>185</v>
      </c>
      <c r="L14" s="15" t="s">
        <v>186</v>
      </c>
      <c r="M14" s="15" t="s">
        <v>187</v>
      </c>
      <c r="N14" s="101"/>
      <c r="O14" s="98"/>
      <c r="P14" s="98"/>
      <c r="Q14" s="98"/>
      <c r="S14" s="1"/>
    </row>
    <row r="15" spans="1:45" s="5" customFormat="1">
      <c r="A15" s="98"/>
      <c r="B15" s="98"/>
      <c r="C15" s="99"/>
      <c r="D15" s="99"/>
      <c r="E15" s="98"/>
      <c r="F15" s="98"/>
      <c r="G15" s="98"/>
      <c r="H15" s="98"/>
      <c r="I15" s="43" t="s">
        <v>188</v>
      </c>
      <c r="J15" s="15" t="s">
        <v>189</v>
      </c>
      <c r="K15" s="15" t="s">
        <v>190</v>
      </c>
      <c r="L15" s="15" t="s">
        <v>191</v>
      </c>
      <c r="M15" s="43" t="s">
        <v>192</v>
      </c>
      <c r="N15" s="101"/>
      <c r="O15" s="98"/>
      <c r="P15" s="98"/>
      <c r="Q15" s="98"/>
      <c r="S15" s="1"/>
    </row>
    <row r="16" spans="1:45" ht="106.5" customHeight="1">
      <c r="A16" s="10">
        <v>1</v>
      </c>
      <c r="B16" s="16" t="s">
        <v>126</v>
      </c>
      <c r="C16" s="17" t="s">
        <v>21</v>
      </c>
      <c r="D16" s="38" t="s">
        <v>235</v>
      </c>
      <c r="E16" s="10">
        <v>4</v>
      </c>
      <c r="F16" s="10">
        <v>4</v>
      </c>
      <c r="G16" s="19">
        <v>8</v>
      </c>
      <c r="H16" s="20" t="s">
        <v>236</v>
      </c>
      <c r="I16" s="80">
        <v>38.75</v>
      </c>
      <c r="J16" s="80">
        <v>0</v>
      </c>
      <c r="K16" s="80">
        <v>3.5</v>
      </c>
      <c r="L16" s="80">
        <v>0.75</v>
      </c>
      <c r="M16" s="80">
        <v>2.75</v>
      </c>
      <c r="N16" s="80">
        <v>45.75</v>
      </c>
      <c r="O16" s="62">
        <v>1</v>
      </c>
      <c r="P16" s="59">
        <f>N16/N16</f>
        <v>1</v>
      </c>
      <c r="Q16" s="42"/>
    </row>
    <row r="17" spans="1:17" ht="121.5" customHeight="1">
      <c r="A17" s="10">
        <v>2</v>
      </c>
      <c r="B17" s="16" t="s">
        <v>237</v>
      </c>
      <c r="C17" s="17" t="s">
        <v>238</v>
      </c>
      <c r="D17" s="38" t="s">
        <v>239</v>
      </c>
      <c r="E17" s="10">
        <v>4</v>
      </c>
      <c r="F17" s="10">
        <v>4</v>
      </c>
      <c r="G17" s="19">
        <v>9</v>
      </c>
      <c r="H17" s="20" t="s">
        <v>240</v>
      </c>
      <c r="I17" s="80">
        <v>36.75</v>
      </c>
      <c r="J17" s="80">
        <v>0</v>
      </c>
      <c r="K17" s="80">
        <v>3.5</v>
      </c>
      <c r="L17" s="80">
        <v>0.25</v>
      </c>
      <c r="M17" s="80">
        <v>2.25</v>
      </c>
      <c r="N17" s="80">
        <v>42.75</v>
      </c>
      <c r="O17" s="62">
        <v>2</v>
      </c>
      <c r="P17" s="59">
        <f>N17/N16</f>
        <v>0.93442622950819676</v>
      </c>
      <c r="Q17" s="42"/>
    </row>
    <row r="18" spans="1:17" ht="81" customHeight="1">
      <c r="A18" s="10">
        <v>3</v>
      </c>
      <c r="B18" s="16" t="s">
        <v>266</v>
      </c>
      <c r="C18" s="17" t="s">
        <v>267</v>
      </c>
      <c r="D18" s="38" t="s">
        <v>268</v>
      </c>
      <c r="E18" s="10">
        <v>4</v>
      </c>
      <c r="F18" s="10">
        <v>4</v>
      </c>
      <c r="G18" s="19">
        <v>6</v>
      </c>
      <c r="H18" s="20" t="s">
        <v>269</v>
      </c>
      <c r="I18" s="80">
        <v>37.75</v>
      </c>
      <c r="J18" s="80">
        <v>0.25</v>
      </c>
      <c r="K18" s="80">
        <v>-1</v>
      </c>
      <c r="L18" s="80">
        <v>2</v>
      </c>
      <c r="M18" s="80">
        <v>2.125</v>
      </c>
      <c r="N18" s="80">
        <v>41.125</v>
      </c>
      <c r="O18" s="62">
        <v>3</v>
      </c>
      <c r="P18" s="59">
        <f>N18/N16</f>
        <v>0.89890710382513661</v>
      </c>
      <c r="Q18" s="42"/>
    </row>
    <row r="19" spans="1:17" ht="139.5" customHeight="1">
      <c r="A19" s="10">
        <v>4</v>
      </c>
      <c r="B19" s="16" t="s">
        <v>250</v>
      </c>
      <c r="C19" s="17" t="s">
        <v>251</v>
      </c>
      <c r="D19" s="38" t="s">
        <v>252</v>
      </c>
      <c r="E19" s="10">
        <v>3</v>
      </c>
      <c r="F19" s="10">
        <v>3</v>
      </c>
      <c r="G19" s="19">
        <v>12</v>
      </c>
      <c r="H19" s="20" t="s">
        <v>253</v>
      </c>
      <c r="I19" s="80">
        <v>20.333333333333332</v>
      </c>
      <c r="J19" s="80">
        <v>0</v>
      </c>
      <c r="K19" s="80">
        <v>1.6666666666666667</v>
      </c>
      <c r="L19" s="80">
        <v>0.66666666666666663</v>
      </c>
      <c r="M19" s="80">
        <v>1.6666666666666667</v>
      </c>
      <c r="N19" s="80">
        <v>24.333333333333336</v>
      </c>
      <c r="O19" s="42">
        <v>4</v>
      </c>
      <c r="P19" s="59">
        <f>N19/N16</f>
        <v>0.53187613843351556</v>
      </c>
      <c r="Q19" s="42"/>
    </row>
    <row r="20" spans="1:17" ht="102" customHeight="1">
      <c r="A20" s="10">
        <v>5</v>
      </c>
      <c r="B20" s="16" t="s">
        <v>45</v>
      </c>
      <c r="C20" s="17" t="s">
        <v>46</v>
      </c>
      <c r="D20" s="38" t="s">
        <v>249</v>
      </c>
      <c r="E20" s="10">
        <v>3</v>
      </c>
      <c r="F20" s="10">
        <v>3</v>
      </c>
      <c r="G20" s="19">
        <v>4</v>
      </c>
      <c r="H20" s="20" t="s">
        <v>47</v>
      </c>
      <c r="I20" s="80">
        <v>20.333333333333332</v>
      </c>
      <c r="J20" s="80">
        <v>0</v>
      </c>
      <c r="K20" s="80">
        <v>1.3333333333333333</v>
      </c>
      <c r="L20" s="80">
        <v>0.66666666666666663</v>
      </c>
      <c r="M20" s="80">
        <v>1.3333333333333333</v>
      </c>
      <c r="N20" s="80">
        <v>23.666666666666664</v>
      </c>
      <c r="O20" s="42">
        <v>5</v>
      </c>
      <c r="P20" s="59">
        <f>N20/N16</f>
        <v>0.51730418943533696</v>
      </c>
      <c r="Q20" s="42"/>
    </row>
    <row r="21" spans="1:17" ht="123" customHeight="1">
      <c r="A21" s="10">
        <v>6</v>
      </c>
      <c r="B21" s="16" t="s">
        <v>245</v>
      </c>
      <c r="C21" s="17" t="s">
        <v>246</v>
      </c>
      <c r="D21" s="38" t="s">
        <v>247</v>
      </c>
      <c r="E21" s="10">
        <v>3</v>
      </c>
      <c r="F21" s="10">
        <v>3</v>
      </c>
      <c r="G21" s="19">
        <v>10</v>
      </c>
      <c r="H21" s="20" t="s">
        <v>248</v>
      </c>
      <c r="I21" s="80">
        <v>18.666666666666668</v>
      </c>
      <c r="J21" s="80">
        <v>0</v>
      </c>
      <c r="K21" s="80">
        <v>2.3333333333333335</v>
      </c>
      <c r="L21" s="80">
        <v>0</v>
      </c>
      <c r="M21" s="80">
        <v>2.3333333333333335</v>
      </c>
      <c r="N21" s="80">
        <v>23.333333333333332</v>
      </c>
      <c r="O21" s="42">
        <v>6</v>
      </c>
      <c r="P21" s="59">
        <f>N21/N16</f>
        <v>0.51001821493624766</v>
      </c>
      <c r="Q21" s="42"/>
    </row>
    <row r="22" spans="1:17" ht="90" customHeight="1">
      <c r="A22" s="10">
        <v>7</v>
      </c>
      <c r="B22" s="16" t="s">
        <v>241</v>
      </c>
      <c r="C22" s="17" t="s">
        <v>242</v>
      </c>
      <c r="D22" s="38" t="s">
        <v>243</v>
      </c>
      <c r="E22" s="10">
        <v>3</v>
      </c>
      <c r="F22" s="10">
        <v>3</v>
      </c>
      <c r="G22" s="19">
        <v>6</v>
      </c>
      <c r="H22" s="20" t="s">
        <v>244</v>
      </c>
      <c r="I22" s="80">
        <v>20.333333333333332</v>
      </c>
      <c r="J22" s="80">
        <v>0</v>
      </c>
      <c r="K22" s="80">
        <v>1.3333333333333333</v>
      </c>
      <c r="L22" s="80">
        <v>0.33333333333333331</v>
      </c>
      <c r="M22" s="80">
        <v>1</v>
      </c>
      <c r="N22" s="80">
        <v>22.999999999999996</v>
      </c>
      <c r="O22" s="42">
        <v>7</v>
      </c>
      <c r="P22" s="59">
        <f>N22/N16</f>
        <v>0.50273224043715836</v>
      </c>
      <c r="Q22" s="42"/>
    </row>
    <row r="23" spans="1:17" ht="100.5" customHeight="1">
      <c r="A23" s="10">
        <v>8</v>
      </c>
      <c r="B23" s="16" t="s">
        <v>229</v>
      </c>
      <c r="C23" s="17" t="s">
        <v>233</v>
      </c>
      <c r="D23" s="38" t="s">
        <v>97</v>
      </c>
      <c r="E23" s="10">
        <v>2</v>
      </c>
      <c r="F23" s="10">
        <v>2</v>
      </c>
      <c r="G23" s="19">
        <v>8</v>
      </c>
      <c r="H23" s="20" t="s">
        <v>234</v>
      </c>
      <c r="I23" s="80">
        <v>8.8000000000000007</v>
      </c>
      <c r="J23" s="80">
        <v>0</v>
      </c>
      <c r="K23" s="80">
        <v>1.8</v>
      </c>
      <c r="L23" s="80">
        <v>0</v>
      </c>
      <c r="M23" s="80">
        <v>2.4</v>
      </c>
      <c r="N23" s="80">
        <v>13.000000000000002</v>
      </c>
      <c r="O23" s="42">
        <v>8</v>
      </c>
      <c r="P23" s="59">
        <f>N23/N16</f>
        <v>0.28415300546448091</v>
      </c>
      <c r="Q23" s="42"/>
    </row>
    <row r="24" spans="1:17" ht="85.5" customHeight="1">
      <c r="A24" s="10">
        <v>9</v>
      </c>
      <c r="B24" s="16" t="s">
        <v>258</v>
      </c>
      <c r="C24" s="17" t="s">
        <v>259</v>
      </c>
      <c r="D24" s="38" t="s">
        <v>260</v>
      </c>
      <c r="E24" s="10">
        <v>2</v>
      </c>
      <c r="F24" s="10">
        <v>2</v>
      </c>
      <c r="G24" s="19">
        <v>6</v>
      </c>
      <c r="H24" s="20" t="s">
        <v>261</v>
      </c>
      <c r="I24" s="80">
        <v>8.4</v>
      </c>
      <c r="J24" s="80">
        <v>0</v>
      </c>
      <c r="K24" s="80">
        <v>1.1000000000000001</v>
      </c>
      <c r="L24" s="80">
        <v>0</v>
      </c>
      <c r="M24" s="80">
        <v>0.8</v>
      </c>
      <c r="N24" s="80">
        <v>10.3</v>
      </c>
      <c r="O24" s="42">
        <v>9</v>
      </c>
      <c r="P24" s="59">
        <f>N24/N16</f>
        <v>0.22513661202185795</v>
      </c>
      <c r="Q24" s="41"/>
    </row>
    <row r="25" spans="1:17" ht="103.5" customHeight="1">
      <c r="A25" s="10">
        <v>10</v>
      </c>
      <c r="B25" s="16" t="s">
        <v>217</v>
      </c>
      <c r="C25" s="17" t="s">
        <v>218</v>
      </c>
      <c r="D25" s="20" t="s">
        <v>219</v>
      </c>
      <c r="E25" s="18">
        <v>1</v>
      </c>
      <c r="F25" s="18">
        <v>1</v>
      </c>
      <c r="G25" s="19">
        <v>4</v>
      </c>
      <c r="H25" s="20" t="s">
        <v>220</v>
      </c>
      <c r="I25" s="80">
        <v>3.5</v>
      </c>
      <c r="J25" s="80">
        <v>0</v>
      </c>
      <c r="K25" s="80">
        <v>0.8</v>
      </c>
      <c r="L25" s="80">
        <v>0.2</v>
      </c>
      <c r="M25" s="80">
        <v>1.4</v>
      </c>
      <c r="N25" s="80">
        <v>5.9</v>
      </c>
      <c r="O25" s="42">
        <v>10</v>
      </c>
      <c r="P25" s="59">
        <f>N25/N16</f>
        <v>0.1289617486338798</v>
      </c>
      <c r="Q25" s="41"/>
    </row>
    <row r="26" spans="1:17" ht="81" customHeight="1">
      <c r="A26" s="10">
        <v>11</v>
      </c>
      <c r="B26" s="16" t="s">
        <v>225</v>
      </c>
      <c r="C26" s="17" t="s">
        <v>226</v>
      </c>
      <c r="D26" s="20" t="s">
        <v>227</v>
      </c>
      <c r="E26" s="18">
        <v>1</v>
      </c>
      <c r="F26" s="18">
        <v>1</v>
      </c>
      <c r="G26" s="19">
        <v>4</v>
      </c>
      <c r="H26" s="20" t="s">
        <v>228</v>
      </c>
      <c r="I26" s="80">
        <v>3.75</v>
      </c>
      <c r="J26" s="80">
        <v>0</v>
      </c>
      <c r="K26" s="80">
        <v>0.5</v>
      </c>
      <c r="L26" s="80">
        <v>0.25</v>
      </c>
      <c r="M26" s="80">
        <v>1.25</v>
      </c>
      <c r="N26" s="80">
        <v>5.75</v>
      </c>
      <c r="O26" s="42">
        <v>11</v>
      </c>
      <c r="P26" s="59">
        <f>N26/N16</f>
        <v>0.12568306010928962</v>
      </c>
      <c r="Q26" s="41"/>
    </row>
    <row r="27" spans="1:17" ht="102" customHeight="1">
      <c r="A27" s="10">
        <v>12</v>
      </c>
      <c r="B27" s="16" t="s">
        <v>213</v>
      </c>
      <c r="C27" s="17" t="s">
        <v>214</v>
      </c>
      <c r="D27" s="20" t="s">
        <v>215</v>
      </c>
      <c r="E27" s="18">
        <v>1</v>
      </c>
      <c r="F27" s="18">
        <v>1</v>
      </c>
      <c r="G27" s="19">
        <v>4</v>
      </c>
      <c r="H27" s="20" t="s">
        <v>216</v>
      </c>
      <c r="I27" s="80">
        <v>3.46</v>
      </c>
      <c r="J27" s="80">
        <v>0</v>
      </c>
      <c r="K27" s="80">
        <v>0.6</v>
      </c>
      <c r="L27" s="80">
        <v>0.2</v>
      </c>
      <c r="M27" s="80">
        <v>1.4</v>
      </c>
      <c r="N27" s="80">
        <v>5.66</v>
      </c>
      <c r="O27" s="42">
        <v>12</v>
      </c>
      <c r="P27" s="59">
        <f>N27/N16</f>
        <v>0.12371584699453553</v>
      </c>
      <c r="Q27" s="41"/>
    </row>
    <row r="28" spans="1:17" ht="78" customHeight="1">
      <c r="A28" s="10">
        <v>13</v>
      </c>
      <c r="B28" s="16" t="s">
        <v>231</v>
      </c>
      <c r="C28" s="17" t="s">
        <v>232</v>
      </c>
      <c r="D28" s="38" t="s">
        <v>227</v>
      </c>
      <c r="E28" s="10">
        <v>1</v>
      </c>
      <c r="F28" s="10">
        <v>1</v>
      </c>
      <c r="G28" s="19">
        <v>4</v>
      </c>
      <c r="H28" s="20" t="s">
        <v>228</v>
      </c>
      <c r="I28" s="80">
        <v>3.6799999999999997</v>
      </c>
      <c r="J28" s="80">
        <v>0</v>
      </c>
      <c r="K28" s="80">
        <v>0.5</v>
      </c>
      <c r="L28" s="80">
        <v>0</v>
      </c>
      <c r="M28" s="80">
        <v>1.4</v>
      </c>
      <c r="N28" s="80">
        <v>5.58</v>
      </c>
      <c r="O28" s="42">
        <v>13</v>
      </c>
      <c r="P28" s="59">
        <f>N28/N16</f>
        <v>0.1219672131147541</v>
      </c>
      <c r="Q28" s="41"/>
    </row>
    <row r="29" spans="1:17" ht="108" customHeight="1">
      <c r="A29" s="10">
        <v>14</v>
      </c>
      <c r="B29" s="16" t="s">
        <v>221</v>
      </c>
      <c r="C29" s="17" t="s">
        <v>222</v>
      </c>
      <c r="D29" s="20" t="s">
        <v>223</v>
      </c>
      <c r="E29" s="18">
        <v>1</v>
      </c>
      <c r="F29" s="18">
        <v>1</v>
      </c>
      <c r="G29" s="19">
        <v>8</v>
      </c>
      <c r="H29" s="21" t="s">
        <v>224</v>
      </c>
      <c r="I29" s="80">
        <v>3.6</v>
      </c>
      <c r="J29" s="80">
        <v>0</v>
      </c>
      <c r="K29" s="80">
        <v>0.8</v>
      </c>
      <c r="L29" s="80">
        <v>0</v>
      </c>
      <c r="M29" s="80">
        <v>1</v>
      </c>
      <c r="N29" s="80">
        <v>5.4</v>
      </c>
      <c r="O29" s="42">
        <v>14</v>
      </c>
      <c r="P29" s="59">
        <f>N29/N16</f>
        <v>0.11803278688524591</v>
      </c>
      <c r="Q29" s="41"/>
    </row>
    <row r="30" spans="1:17" ht="141" customHeight="1">
      <c r="A30" s="10">
        <v>15</v>
      </c>
      <c r="B30" s="16" t="s">
        <v>229</v>
      </c>
      <c r="C30" s="17" t="s">
        <v>230</v>
      </c>
      <c r="D30" s="20" t="s">
        <v>227</v>
      </c>
      <c r="E30" s="18">
        <v>1</v>
      </c>
      <c r="F30" s="18">
        <v>1</v>
      </c>
      <c r="G30" s="19">
        <v>11</v>
      </c>
      <c r="H30" s="21" t="s">
        <v>228</v>
      </c>
      <c r="I30" s="80">
        <v>3.75</v>
      </c>
      <c r="J30" s="80">
        <v>0</v>
      </c>
      <c r="K30" s="80">
        <v>0.25</v>
      </c>
      <c r="L30" s="80">
        <v>0</v>
      </c>
      <c r="M30" s="80">
        <v>1.25</v>
      </c>
      <c r="N30" s="80">
        <v>5.25</v>
      </c>
      <c r="O30" s="42">
        <v>15</v>
      </c>
      <c r="P30" s="59">
        <f>N30/N16</f>
        <v>0.11475409836065574</v>
      </c>
      <c r="Q30" s="41"/>
    </row>
    <row r="31" spans="1:17" ht="105" customHeight="1">
      <c r="A31" s="10">
        <v>16</v>
      </c>
      <c r="B31" s="16" t="s">
        <v>262</v>
      </c>
      <c r="C31" s="17" t="s">
        <v>263</v>
      </c>
      <c r="D31" s="38" t="s">
        <v>264</v>
      </c>
      <c r="E31" s="10">
        <v>1</v>
      </c>
      <c r="F31" s="10">
        <v>1</v>
      </c>
      <c r="G31" s="19">
        <v>8</v>
      </c>
      <c r="H31" s="20" t="s">
        <v>265</v>
      </c>
      <c r="I31" s="80">
        <v>3.2</v>
      </c>
      <c r="J31" s="80">
        <v>0</v>
      </c>
      <c r="K31" s="80">
        <v>0.7</v>
      </c>
      <c r="L31" s="80">
        <v>0.4</v>
      </c>
      <c r="M31" s="80">
        <v>0.6</v>
      </c>
      <c r="N31" s="80">
        <v>4.9000000000000004</v>
      </c>
      <c r="O31" s="63" t="s">
        <v>153</v>
      </c>
      <c r="P31" s="59">
        <f>N31/N16</f>
        <v>0.10710382513661203</v>
      </c>
      <c r="Q31" s="41"/>
    </row>
    <row r="32" spans="1:17" ht="142.5" customHeight="1">
      <c r="A32" s="10">
        <v>17</v>
      </c>
      <c r="B32" s="16" t="s">
        <v>254</v>
      </c>
      <c r="C32" s="17" t="s">
        <v>255</v>
      </c>
      <c r="D32" s="38" t="s">
        <v>256</v>
      </c>
      <c r="E32" s="10">
        <v>1</v>
      </c>
      <c r="F32" s="10">
        <v>1</v>
      </c>
      <c r="G32" s="19">
        <v>11</v>
      </c>
      <c r="H32" s="20" t="s">
        <v>257</v>
      </c>
      <c r="I32" s="80">
        <v>3.75</v>
      </c>
      <c r="J32" s="80">
        <v>0</v>
      </c>
      <c r="K32" s="80">
        <v>0.375</v>
      </c>
      <c r="L32" s="80">
        <v>0</v>
      </c>
      <c r="M32" s="80">
        <v>0.75</v>
      </c>
      <c r="N32" s="80">
        <v>4.875</v>
      </c>
      <c r="O32" s="63" t="s">
        <v>153</v>
      </c>
      <c r="P32" s="59">
        <f>N32/N16</f>
        <v>0.10655737704918032</v>
      </c>
      <c r="Q32" s="41"/>
    </row>
    <row r="33" spans="1:45" ht="22.8">
      <c r="A33" s="44"/>
      <c r="B33" s="45"/>
      <c r="C33" s="45"/>
      <c r="D33" s="46"/>
      <c r="E33" s="47"/>
      <c r="F33" s="48"/>
      <c r="G33" s="49">
        <v>123</v>
      </c>
      <c r="H33" s="45"/>
      <c r="I33" s="50"/>
      <c r="J33" s="50"/>
      <c r="K33" s="50"/>
      <c r="L33" s="50"/>
      <c r="M33" s="50"/>
      <c r="N33" s="50"/>
      <c r="O33" s="51"/>
      <c r="P33" s="51"/>
      <c r="Q33" s="51"/>
    </row>
    <row r="34" spans="1:45" ht="22.8">
      <c r="B34" s="52" t="s">
        <v>154</v>
      </c>
      <c r="C34" s="52"/>
      <c r="D34" s="53" t="s">
        <v>100</v>
      </c>
      <c r="E34" s="1"/>
      <c r="G34" s="6"/>
      <c r="I34" s="50"/>
      <c r="J34" s="50"/>
      <c r="K34" s="50"/>
      <c r="L34" s="50"/>
      <c r="M34" s="50"/>
      <c r="N34" s="5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22.8">
      <c r="B35" s="52"/>
      <c r="C35" s="52"/>
      <c r="D35" s="54" t="s">
        <v>101</v>
      </c>
      <c r="E35" s="1"/>
      <c r="I35" s="50"/>
      <c r="J35" s="50"/>
      <c r="K35" s="50"/>
      <c r="L35" s="50"/>
      <c r="M35" s="50"/>
      <c r="N35" s="5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22.8">
      <c r="B36" s="52"/>
      <c r="C36" s="52"/>
      <c r="D36" s="53" t="s">
        <v>98</v>
      </c>
      <c r="E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22.8">
      <c r="B37" s="52"/>
      <c r="C37" s="52"/>
      <c r="D37" s="53" t="s">
        <v>99</v>
      </c>
      <c r="E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22.8">
      <c r="B38" s="52"/>
      <c r="C38" s="52"/>
      <c r="D38" s="53"/>
      <c r="E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22.8">
      <c r="B39" s="52" t="s">
        <v>58</v>
      </c>
      <c r="C39" s="52"/>
      <c r="D39" s="53" t="s">
        <v>119</v>
      </c>
      <c r="E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22.8">
      <c r="B40" s="55" t="s">
        <v>50</v>
      </c>
      <c r="C40" s="55"/>
      <c r="D40" s="56" t="s">
        <v>102</v>
      </c>
      <c r="E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22.8">
      <c r="B41" s="52" t="s">
        <v>193</v>
      </c>
      <c r="C41" s="52"/>
      <c r="D41" s="57" t="s">
        <v>52</v>
      </c>
      <c r="E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22.8">
      <c r="B42" s="54" t="s">
        <v>194</v>
      </c>
      <c r="C42" s="54"/>
      <c r="D42" s="58" t="s">
        <v>53</v>
      </c>
      <c r="E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</sheetData>
  <mergeCells count="31">
    <mergeCell ref="P13:P15"/>
    <mergeCell ref="Q13:Q15"/>
    <mergeCell ref="D14:D15"/>
    <mergeCell ref="A12:Q12"/>
    <mergeCell ref="A13:A15"/>
    <mergeCell ref="B13:B15"/>
    <mergeCell ref="C13:C15"/>
    <mergeCell ref="E13:E15"/>
    <mergeCell ref="F13:F15"/>
    <mergeCell ref="G13:G15"/>
    <mergeCell ref="H13:H15"/>
    <mergeCell ref="I13:M13"/>
    <mergeCell ref="N13:N15"/>
    <mergeCell ref="O13:O15"/>
    <mergeCell ref="A6:B6"/>
    <mergeCell ref="A8:Q8"/>
    <mergeCell ref="A9:Q9"/>
    <mergeCell ref="A10:Q10"/>
    <mergeCell ref="B11:C11"/>
    <mergeCell ref="E11:M11"/>
    <mergeCell ref="O11:Q11"/>
    <mergeCell ref="C6:O6"/>
    <mergeCell ref="A7:B7"/>
    <mergeCell ref="C7:O7"/>
    <mergeCell ref="A5:B5"/>
    <mergeCell ref="C5:O5"/>
    <mergeCell ref="A1:Q1"/>
    <mergeCell ref="A2:Q2"/>
    <mergeCell ref="A3:Q3"/>
    <mergeCell ref="A4:B4"/>
    <mergeCell ref="C4:O4"/>
  </mergeCells>
  <phoneticPr fontId="17" type="noConversion"/>
  <pageMargins left="0.27559055118110237" right="0.2" top="0.51" bottom="0.48" header="0.41" footer="0.31496062992125984"/>
  <pageSetup paperSize="9" scale="37" fitToHeight="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5"/>
  <sheetViews>
    <sheetView zoomScale="50" zoomScaleNormal="50" workbookViewId="0">
      <selection sqref="A1:Q1"/>
    </sheetView>
  </sheetViews>
  <sheetFormatPr defaultColWidth="8.88671875" defaultRowHeight="18"/>
  <cols>
    <col min="1" max="1" width="6.33203125" style="1" customWidth="1"/>
    <col min="2" max="2" width="52.5546875" style="7" bestFit="1" customWidth="1"/>
    <col min="3" max="3" width="52.5546875" style="7" customWidth="1"/>
    <col min="4" max="4" width="83.33203125" style="1" customWidth="1"/>
    <col min="5" max="5" width="9.6640625" style="8" customWidth="1"/>
    <col min="6" max="7" width="8.88671875" style="1" customWidth="1"/>
    <col min="8" max="8" width="27.6640625" style="7" customWidth="1"/>
    <col min="9" max="13" width="15.6640625" style="9" customWidth="1"/>
    <col min="14" max="14" width="9" style="40" bestFit="1" customWidth="1"/>
    <col min="15" max="15" width="8.88671875" style="6" customWidth="1"/>
    <col min="16" max="16" width="16.5546875" style="6" customWidth="1"/>
    <col min="17" max="17" width="17.109375" style="6" customWidth="1"/>
    <col min="18" max="18" width="8.88671875" style="6" customWidth="1"/>
    <col min="19" max="19" width="23.88671875" style="6" bestFit="1" customWidth="1"/>
    <col min="20" max="20" width="18" style="6" bestFit="1" customWidth="1"/>
    <col min="21" max="21" width="17" style="6" bestFit="1" customWidth="1"/>
    <col min="22" max="22" width="17.109375" style="6" bestFit="1" customWidth="1"/>
    <col min="23" max="23" width="10.44140625" style="6" bestFit="1" customWidth="1"/>
    <col min="24" max="45" width="8.88671875" style="6" customWidth="1"/>
    <col min="46" max="16384" width="8.88671875" style="1"/>
  </cols>
  <sheetData>
    <row r="1" spans="1:45" ht="27" customHeight="1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1.7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7" customHeight="1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" customHeight="1">
      <c r="A4" s="91" t="s">
        <v>24</v>
      </c>
      <c r="B4" s="91"/>
      <c r="C4" s="104" t="s">
        <v>123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2.8">
      <c r="A5" s="91" t="s">
        <v>25</v>
      </c>
      <c r="B5" s="91"/>
      <c r="C5" s="108" t="s">
        <v>26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2.8">
      <c r="A6" s="91" t="s">
        <v>27</v>
      </c>
      <c r="B6" s="91"/>
      <c r="C6" s="108" t="s">
        <v>43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2.8">
      <c r="A7" s="91" t="s">
        <v>29</v>
      </c>
      <c r="B7" s="91"/>
      <c r="C7" s="108" t="s">
        <v>30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6.7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6.75" customHeight="1">
      <c r="A9" s="103" t="s">
        <v>42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8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3" customFormat="1" ht="30.75" customHeight="1">
      <c r="A11" s="2"/>
      <c r="B11" s="104" t="s">
        <v>179</v>
      </c>
      <c r="C11" s="104"/>
      <c r="D11" s="61" t="s">
        <v>62</v>
      </c>
      <c r="E11" s="105" t="s">
        <v>63</v>
      </c>
      <c r="F11" s="105"/>
      <c r="G11" s="105"/>
      <c r="H11" s="105"/>
      <c r="I11" s="105"/>
      <c r="J11" s="105"/>
      <c r="K11" s="105"/>
      <c r="L11" s="105"/>
      <c r="M11" s="105"/>
      <c r="N11" s="2"/>
      <c r="O11" s="106" t="s">
        <v>32</v>
      </c>
      <c r="P11" s="106"/>
      <c r="Q11" s="106"/>
    </row>
    <row r="12" spans="1:45" s="4" customFormat="1" ht="10.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S12" s="1"/>
    </row>
    <row r="13" spans="1:45" s="5" customFormat="1">
      <c r="A13" s="98" t="s">
        <v>173</v>
      </c>
      <c r="B13" s="98" t="s">
        <v>174</v>
      </c>
      <c r="C13" s="99" t="s">
        <v>175</v>
      </c>
      <c r="D13" s="39" t="s">
        <v>33</v>
      </c>
      <c r="E13" s="98" t="s">
        <v>176</v>
      </c>
      <c r="F13" s="98" t="s">
        <v>180</v>
      </c>
      <c r="G13" s="98" t="s">
        <v>177</v>
      </c>
      <c r="H13" s="98" t="s">
        <v>178</v>
      </c>
      <c r="I13" s="100" t="s">
        <v>181</v>
      </c>
      <c r="J13" s="100"/>
      <c r="K13" s="100"/>
      <c r="L13" s="100"/>
      <c r="M13" s="100"/>
      <c r="N13" s="101" t="s">
        <v>182</v>
      </c>
      <c r="O13" s="98" t="s">
        <v>212</v>
      </c>
      <c r="P13" s="98" t="s">
        <v>34</v>
      </c>
      <c r="Q13" s="98" t="s">
        <v>35</v>
      </c>
      <c r="S13" s="1"/>
    </row>
    <row r="14" spans="1:45" s="5" customFormat="1">
      <c r="A14" s="98"/>
      <c r="B14" s="98"/>
      <c r="C14" s="99"/>
      <c r="D14" s="99" t="s">
        <v>36</v>
      </c>
      <c r="E14" s="98"/>
      <c r="F14" s="98"/>
      <c r="G14" s="98"/>
      <c r="H14" s="98"/>
      <c r="I14" s="15" t="s">
        <v>183</v>
      </c>
      <c r="J14" s="15" t="s">
        <v>184</v>
      </c>
      <c r="K14" s="15" t="s">
        <v>185</v>
      </c>
      <c r="L14" s="15" t="s">
        <v>186</v>
      </c>
      <c r="M14" s="15" t="s">
        <v>187</v>
      </c>
      <c r="N14" s="101"/>
      <c r="O14" s="98"/>
      <c r="P14" s="98"/>
      <c r="Q14" s="98"/>
      <c r="S14" s="1"/>
    </row>
    <row r="15" spans="1:45" s="5" customFormat="1">
      <c r="A15" s="98"/>
      <c r="B15" s="98"/>
      <c r="C15" s="99"/>
      <c r="D15" s="99"/>
      <c r="E15" s="98"/>
      <c r="F15" s="98"/>
      <c r="G15" s="98"/>
      <c r="H15" s="98"/>
      <c r="I15" s="43" t="s">
        <v>188</v>
      </c>
      <c r="J15" s="15" t="s">
        <v>189</v>
      </c>
      <c r="K15" s="15" t="s">
        <v>190</v>
      </c>
      <c r="L15" s="15" t="s">
        <v>191</v>
      </c>
      <c r="M15" s="43" t="s">
        <v>192</v>
      </c>
      <c r="N15" s="101"/>
      <c r="O15" s="98"/>
      <c r="P15" s="98"/>
      <c r="Q15" s="98"/>
      <c r="S15" s="1"/>
    </row>
    <row r="16" spans="1:45" ht="105" customHeight="1">
      <c r="A16" s="10">
        <v>1</v>
      </c>
      <c r="B16" s="16" t="s">
        <v>286</v>
      </c>
      <c r="C16" s="17" t="s">
        <v>287</v>
      </c>
      <c r="D16" s="38" t="s">
        <v>288</v>
      </c>
      <c r="E16" s="10">
        <v>4</v>
      </c>
      <c r="F16" s="10">
        <v>4</v>
      </c>
      <c r="G16" s="19">
        <v>7</v>
      </c>
      <c r="H16" s="20" t="s">
        <v>289</v>
      </c>
      <c r="I16" s="80">
        <v>50.8</v>
      </c>
      <c r="J16" s="80">
        <v>4.5999999999999996</v>
      </c>
      <c r="K16" s="80">
        <v>7.4</v>
      </c>
      <c r="L16" s="80">
        <v>6.8</v>
      </c>
      <c r="M16" s="80">
        <v>4.2</v>
      </c>
      <c r="N16" s="80">
        <v>73.8</v>
      </c>
      <c r="O16" s="62">
        <v>1</v>
      </c>
      <c r="P16" s="59">
        <f>N16/$N$16</f>
        <v>1</v>
      </c>
      <c r="Q16" s="42"/>
    </row>
    <row r="17" spans="1:45" ht="123" customHeight="1">
      <c r="A17" s="10">
        <v>2</v>
      </c>
      <c r="B17" s="16" t="s">
        <v>279</v>
      </c>
      <c r="C17" s="17" t="s">
        <v>280</v>
      </c>
      <c r="D17" s="20" t="s">
        <v>281</v>
      </c>
      <c r="E17" s="18">
        <v>2</v>
      </c>
      <c r="F17" s="18">
        <v>2</v>
      </c>
      <c r="G17" s="19">
        <v>9</v>
      </c>
      <c r="H17" s="20" t="s">
        <v>282</v>
      </c>
      <c r="I17" s="80">
        <v>13.6</v>
      </c>
      <c r="J17" s="80">
        <v>0.6</v>
      </c>
      <c r="K17" s="80">
        <v>4.4000000000000004</v>
      </c>
      <c r="L17" s="80">
        <v>1.4</v>
      </c>
      <c r="M17" s="80">
        <v>2.8</v>
      </c>
      <c r="N17" s="80">
        <v>22.8</v>
      </c>
      <c r="O17" s="62">
        <v>2</v>
      </c>
      <c r="P17" s="59">
        <f>N17/N16</f>
        <v>0.30894308943089432</v>
      </c>
      <c r="Q17" s="42"/>
    </row>
    <row r="18" spans="1:45" ht="198" customHeight="1">
      <c r="A18" s="10">
        <v>3</v>
      </c>
      <c r="B18" s="16" t="s">
        <v>283</v>
      </c>
      <c r="C18" s="17" t="s">
        <v>72</v>
      </c>
      <c r="D18" s="38" t="s">
        <v>284</v>
      </c>
      <c r="E18" s="10">
        <v>2</v>
      </c>
      <c r="F18" s="10">
        <v>2</v>
      </c>
      <c r="G18" s="19">
        <v>15</v>
      </c>
      <c r="H18" s="20" t="s">
        <v>285</v>
      </c>
      <c r="I18" s="80">
        <v>12.666666666666666</v>
      </c>
      <c r="J18" s="80">
        <v>0.33333333333333331</v>
      </c>
      <c r="K18" s="80">
        <v>4.333333333333333</v>
      </c>
      <c r="L18" s="80">
        <v>0.83333333333333337</v>
      </c>
      <c r="M18" s="80">
        <v>2.3333333333333335</v>
      </c>
      <c r="N18" s="80">
        <v>20.499999999999996</v>
      </c>
      <c r="O18" s="62">
        <v>3</v>
      </c>
      <c r="P18" s="59">
        <f>N18/N16</f>
        <v>0.27777777777777773</v>
      </c>
      <c r="Q18" s="42"/>
    </row>
    <row r="19" spans="1:45" ht="81" customHeight="1">
      <c r="A19" s="10">
        <v>4</v>
      </c>
      <c r="B19" s="16" t="s">
        <v>298</v>
      </c>
      <c r="C19" s="17" t="s">
        <v>299</v>
      </c>
      <c r="D19" s="38" t="s">
        <v>300</v>
      </c>
      <c r="E19" s="10">
        <v>2</v>
      </c>
      <c r="F19" s="10">
        <v>2</v>
      </c>
      <c r="G19" s="19">
        <v>5</v>
      </c>
      <c r="H19" s="20" t="s">
        <v>301</v>
      </c>
      <c r="I19" s="80">
        <v>13.25</v>
      </c>
      <c r="J19" s="80">
        <v>0.75</v>
      </c>
      <c r="K19" s="80">
        <v>0</v>
      </c>
      <c r="L19" s="80">
        <v>1.5</v>
      </c>
      <c r="M19" s="80">
        <v>2.125</v>
      </c>
      <c r="N19" s="80">
        <v>17.625</v>
      </c>
      <c r="O19" s="42">
        <v>4</v>
      </c>
      <c r="P19" s="59">
        <f>N19/N16</f>
        <v>0.23882113821138212</v>
      </c>
      <c r="Q19" s="42"/>
    </row>
    <row r="20" spans="1:45" ht="159" customHeight="1">
      <c r="A20" s="10">
        <v>5</v>
      </c>
      <c r="B20" s="16" t="s">
        <v>270</v>
      </c>
      <c r="C20" s="17" t="s">
        <v>271</v>
      </c>
      <c r="D20" s="20" t="s">
        <v>272</v>
      </c>
      <c r="E20" s="18">
        <v>1</v>
      </c>
      <c r="F20" s="18">
        <v>1</v>
      </c>
      <c r="G20" s="19">
        <v>13</v>
      </c>
      <c r="H20" s="21" t="s">
        <v>273</v>
      </c>
      <c r="I20" s="80">
        <v>7.2</v>
      </c>
      <c r="J20" s="80">
        <v>1</v>
      </c>
      <c r="K20" s="80">
        <v>2.4</v>
      </c>
      <c r="L20" s="80">
        <v>0.8</v>
      </c>
      <c r="M20" s="80">
        <v>2.1</v>
      </c>
      <c r="N20" s="80">
        <v>13.5</v>
      </c>
      <c r="O20" s="42">
        <v>5</v>
      </c>
      <c r="P20" s="59">
        <f>N20/N16</f>
        <v>0.18292682926829268</v>
      </c>
      <c r="Q20" s="42"/>
    </row>
    <row r="21" spans="1:45" ht="124.5" customHeight="1">
      <c r="A21" s="10">
        <v>6</v>
      </c>
      <c r="B21" s="16" t="s">
        <v>291</v>
      </c>
      <c r="C21" s="17" t="s">
        <v>73</v>
      </c>
      <c r="D21" s="38" t="s">
        <v>292</v>
      </c>
      <c r="E21" s="10">
        <v>1</v>
      </c>
      <c r="F21" s="10">
        <v>1</v>
      </c>
      <c r="G21" s="19">
        <v>11</v>
      </c>
      <c r="H21" s="20" t="s">
        <v>293</v>
      </c>
      <c r="I21" s="80">
        <v>6</v>
      </c>
      <c r="J21" s="80">
        <v>0.5</v>
      </c>
      <c r="K21" s="80">
        <v>2.625</v>
      </c>
      <c r="L21" s="80">
        <v>1</v>
      </c>
      <c r="M21" s="80">
        <v>2.75</v>
      </c>
      <c r="N21" s="80">
        <v>12.875</v>
      </c>
      <c r="O21" s="42">
        <v>6</v>
      </c>
      <c r="P21" s="59">
        <f>N21/N16</f>
        <v>0.17445799457994582</v>
      </c>
      <c r="Q21" s="42"/>
    </row>
    <row r="22" spans="1:45" ht="88.5" customHeight="1">
      <c r="A22" s="10">
        <v>7</v>
      </c>
      <c r="B22" s="16" t="s">
        <v>294</v>
      </c>
      <c r="C22" s="17" t="s">
        <v>295</v>
      </c>
      <c r="D22" s="38" t="s">
        <v>296</v>
      </c>
      <c r="E22" s="10">
        <v>2</v>
      </c>
      <c r="F22" s="10">
        <v>2</v>
      </c>
      <c r="G22" s="19">
        <v>7</v>
      </c>
      <c r="H22" s="20" t="s">
        <v>297</v>
      </c>
      <c r="I22" s="80">
        <v>9</v>
      </c>
      <c r="J22" s="80">
        <v>0</v>
      </c>
      <c r="K22" s="80">
        <v>1.75</v>
      </c>
      <c r="L22" s="80">
        <v>-0.5</v>
      </c>
      <c r="M22" s="80">
        <v>1.125</v>
      </c>
      <c r="N22" s="80">
        <v>11.375</v>
      </c>
      <c r="O22" s="42">
        <v>7</v>
      </c>
      <c r="P22" s="59">
        <f>N22/N16</f>
        <v>0.1541327913279133</v>
      </c>
      <c r="Q22" s="42"/>
    </row>
    <row r="23" spans="1:45" ht="102" customHeight="1">
      <c r="A23" s="10">
        <v>8</v>
      </c>
      <c r="B23" s="16" t="s">
        <v>274</v>
      </c>
      <c r="C23" s="17" t="s">
        <v>275</v>
      </c>
      <c r="D23" s="20" t="s">
        <v>276</v>
      </c>
      <c r="E23" s="18" t="s">
        <v>277</v>
      </c>
      <c r="F23" s="18" t="s">
        <v>277</v>
      </c>
      <c r="G23" s="19">
        <v>7</v>
      </c>
      <c r="H23" s="20" t="s">
        <v>278</v>
      </c>
      <c r="I23" s="80">
        <v>7</v>
      </c>
      <c r="J23" s="80">
        <v>0</v>
      </c>
      <c r="K23" s="80">
        <v>0.7</v>
      </c>
      <c r="L23" s="80">
        <v>0.8</v>
      </c>
      <c r="M23" s="80">
        <v>2.6</v>
      </c>
      <c r="N23" s="80">
        <v>11.1</v>
      </c>
      <c r="O23" s="42">
        <v>8</v>
      </c>
      <c r="P23" s="59">
        <f>N23/N16</f>
        <v>0.15040650406504066</v>
      </c>
      <c r="Q23" s="42"/>
    </row>
    <row r="24" spans="1:45" ht="84" customHeight="1">
      <c r="A24" s="10">
        <v>9</v>
      </c>
      <c r="B24" s="16" t="s">
        <v>302</v>
      </c>
      <c r="C24" s="17" t="s">
        <v>303</v>
      </c>
      <c r="D24" s="38" t="s">
        <v>304</v>
      </c>
      <c r="E24" s="10">
        <v>1</v>
      </c>
      <c r="F24" s="10">
        <v>1</v>
      </c>
      <c r="G24" s="19">
        <v>5</v>
      </c>
      <c r="H24" s="20" t="s">
        <v>305</v>
      </c>
      <c r="I24" s="80">
        <v>5.6</v>
      </c>
      <c r="J24" s="80">
        <v>0.3</v>
      </c>
      <c r="K24" s="80">
        <v>2.2000000000000002</v>
      </c>
      <c r="L24" s="80">
        <v>0.6</v>
      </c>
      <c r="M24" s="80">
        <v>2.1</v>
      </c>
      <c r="N24" s="80">
        <v>10.799999999999999</v>
      </c>
      <c r="O24" s="42">
        <v>9</v>
      </c>
      <c r="P24" s="59">
        <f>N24/N16</f>
        <v>0.14634146341463414</v>
      </c>
      <c r="Q24" s="42"/>
    </row>
    <row r="25" spans="1:45" ht="106.5" customHeight="1">
      <c r="A25" s="10">
        <v>10</v>
      </c>
      <c r="B25" s="16" t="s">
        <v>74</v>
      </c>
      <c r="C25" s="17" t="s">
        <v>306</v>
      </c>
      <c r="D25" s="38" t="s">
        <v>307</v>
      </c>
      <c r="E25" s="10">
        <v>1</v>
      </c>
      <c r="F25" s="10">
        <v>1</v>
      </c>
      <c r="G25" s="19">
        <v>9</v>
      </c>
      <c r="H25" s="20" t="s">
        <v>308</v>
      </c>
      <c r="I25" s="80">
        <v>4.4000000000000004</v>
      </c>
      <c r="J25" s="80">
        <v>0.2</v>
      </c>
      <c r="K25" s="80">
        <v>1.8</v>
      </c>
      <c r="L25" s="80">
        <v>0.2</v>
      </c>
      <c r="M25" s="80">
        <v>1.5</v>
      </c>
      <c r="N25" s="80">
        <v>8.1000000000000014</v>
      </c>
      <c r="O25" s="42">
        <v>10</v>
      </c>
      <c r="P25" s="59">
        <f>N25/N16</f>
        <v>0.10975609756097564</v>
      </c>
      <c r="Q25" s="41"/>
    </row>
    <row r="26" spans="1:45" ht="22.8">
      <c r="A26" s="44"/>
      <c r="B26" s="45"/>
      <c r="C26" s="45"/>
      <c r="D26" s="46"/>
      <c r="E26" s="47"/>
      <c r="F26" s="48"/>
      <c r="G26" s="49">
        <v>88</v>
      </c>
      <c r="H26" s="45"/>
      <c r="I26" s="50"/>
      <c r="J26" s="50"/>
      <c r="K26" s="50"/>
      <c r="L26" s="50"/>
      <c r="M26" s="50"/>
      <c r="N26" s="50"/>
      <c r="O26" s="51"/>
      <c r="P26" s="51"/>
      <c r="Q26" s="51"/>
    </row>
    <row r="27" spans="1:45" ht="22.8">
      <c r="B27" s="52" t="s">
        <v>154</v>
      </c>
      <c r="C27" s="52"/>
      <c r="D27" s="53" t="s">
        <v>68</v>
      </c>
      <c r="E27" s="1"/>
      <c r="G27" s="6"/>
      <c r="I27" s="50"/>
      <c r="J27" s="50"/>
      <c r="K27" s="50"/>
      <c r="L27" s="50"/>
      <c r="M27" s="50"/>
      <c r="N27" s="5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2.8">
      <c r="B28" s="52"/>
      <c r="C28" s="52"/>
      <c r="D28" s="54" t="s">
        <v>70</v>
      </c>
      <c r="E28" s="1"/>
      <c r="I28" s="50"/>
      <c r="J28" s="50"/>
      <c r="K28" s="50"/>
      <c r="L28" s="50"/>
      <c r="M28" s="50"/>
      <c r="N28" s="50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2.8">
      <c r="B29" s="52"/>
      <c r="C29" s="52"/>
      <c r="D29" s="53" t="s">
        <v>69</v>
      </c>
      <c r="E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2.8">
      <c r="B30" s="52"/>
      <c r="C30" s="52"/>
      <c r="D30" s="53" t="s">
        <v>103</v>
      </c>
      <c r="E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2.8">
      <c r="B31" s="52"/>
      <c r="C31" s="52"/>
      <c r="D31" s="53"/>
      <c r="E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2.8">
      <c r="B32" s="52" t="s">
        <v>58</v>
      </c>
      <c r="C32" s="52"/>
      <c r="D32" s="53" t="s">
        <v>120</v>
      </c>
      <c r="E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2:45" ht="22.8">
      <c r="B33" s="55" t="s">
        <v>50</v>
      </c>
      <c r="C33" s="55"/>
      <c r="D33" s="56" t="s">
        <v>71</v>
      </c>
      <c r="E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2:45" ht="22.8">
      <c r="B34" s="52" t="s">
        <v>193</v>
      </c>
      <c r="C34" s="52"/>
      <c r="D34" s="57" t="s">
        <v>52</v>
      </c>
      <c r="E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2:45" ht="22.8">
      <c r="B35" s="54" t="s">
        <v>194</v>
      </c>
      <c r="C35" s="54"/>
      <c r="D35" s="58" t="s">
        <v>53</v>
      </c>
      <c r="E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</sheetData>
  <mergeCells count="31">
    <mergeCell ref="A9:Q9"/>
    <mergeCell ref="A10:Q10"/>
    <mergeCell ref="B11:C11"/>
    <mergeCell ref="E11:M11"/>
    <mergeCell ref="O11:Q11"/>
    <mergeCell ref="O13:O15"/>
    <mergeCell ref="P13:P15"/>
    <mergeCell ref="Q13:Q15"/>
    <mergeCell ref="D14:D15"/>
    <mergeCell ref="A12:Q12"/>
    <mergeCell ref="H13:H15"/>
    <mergeCell ref="I13:M13"/>
    <mergeCell ref="N13:N15"/>
    <mergeCell ref="A13:A15"/>
    <mergeCell ref="B13:B15"/>
    <mergeCell ref="C13:C15"/>
    <mergeCell ref="E13:E15"/>
    <mergeCell ref="F13:F15"/>
    <mergeCell ref="G13:G15"/>
    <mergeCell ref="A1:Q1"/>
    <mergeCell ref="A2:Q2"/>
    <mergeCell ref="A3:Q3"/>
    <mergeCell ref="A4:B4"/>
    <mergeCell ref="C4:O4"/>
    <mergeCell ref="A8:Q8"/>
    <mergeCell ref="A7:B7"/>
    <mergeCell ref="C7:O7"/>
    <mergeCell ref="A5:B5"/>
    <mergeCell ref="C5:O5"/>
    <mergeCell ref="A6:B6"/>
    <mergeCell ref="C6:O6"/>
  </mergeCells>
  <phoneticPr fontId="17" type="noConversion"/>
  <pageMargins left="0.19685039370078741" right="0.19685039370078741" top="0.42" bottom="0.74803149606299213" header="0.31496062992125984" footer="0.31496062992125984"/>
  <pageSetup paperSize="9" scale="37" fitToHeight="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2"/>
  <sheetViews>
    <sheetView zoomScale="50" zoomScaleNormal="50" workbookViewId="0">
      <selection sqref="A1:Q1"/>
    </sheetView>
  </sheetViews>
  <sheetFormatPr defaultColWidth="8.88671875" defaultRowHeight="18"/>
  <cols>
    <col min="1" max="1" width="6.33203125" style="1" customWidth="1"/>
    <col min="2" max="2" width="52.5546875" style="7" bestFit="1" customWidth="1"/>
    <col min="3" max="3" width="52.5546875" style="7" customWidth="1"/>
    <col min="4" max="4" width="83.33203125" style="1" customWidth="1"/>
    <col min="5" max="5" width="9.6640625" style="8" customWidth="1"/>
    <col min="6" max="7" width="8.88671875" style="1" customWidth="1"/>
    <col min="8" max="8" width="27.6640625" style="7" customWidth="1"/>
    <col min="9" max="13" width="15.6640625" style="9" customWidth="1"/>
    <col min="14" max="14" width="9" style="40" bestFit="1" customWidth="1"/>
    <col min="15" max="15" width="8.88671875" style="6" customWidth="1"/>
    <col min="16" max="16" width="16.5546875" style="6" customWidth="1"/>
    <col min="17" max="17" width="14.88671875" style="6" customWidth="1"/>
    <col min="18" max="18" width="8.88671875" style="6" customWidth="1"/>
    <col min="19" max="19" width="23.88671875" style="6" bestFit="1" customWidth="1"/>
    <col min="20" max="20" width="18" style="6" bestFit="1" customWidth="1"/>
    <col min="21" max="21" width="17" style="6" bestFit="1" customWidth="1"/>
    <col min="22" max="22" width="17.109375" style="6" bestFit="1" customWidth="1"/>
    <col min="23" max="23" width="10.44140625" style="6" bestFit="1" customWidth="1"/>
    <col min="24" max="45" width="8.88671875" style="6" customWidth="1"/>
    <col min="46" max="16384" width="8.88671875" style="1"/>
  </cols>
  <sheetData>
    <row r="1" spans="1:45" ht="27" customHeight="1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1.7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7" customHeight="1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" customHeight="1">
      <c r="A4" s="91" t="s">
        <v>24</v>
      </c>
      <c r="B4" s="91"/>
      <c r="C4" s="104" t="s">
        <v>123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2.8">
      <c r="A5" s="91" t="s">
        <v>25</v>
      </c>
      <c r="B5" s="91"/>
      <c r="C5" s="108" t="s">
        <v>26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2.8">
      <c r="A6" s="91" t="s">
        <v>27</v>
      </c>
      <c r="B6" s="91"/>
      <c r="C6" s="108" t="s">
        <v>28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2.8">
      <c r="A7" s="91" t="s">
        <v>29</v>
      </c>
      <c r="B7" s="91"/>
      <c r="C7" s="108" t="s">
        <v>30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6.7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6.75" customHeight="1">
      <c r="A9" s="103" t="s">
        <v>42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8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3" customFormat="1" ht="30.75" customHeight="1">
      <c r="A11" s="2"/>
      <c r="B11" s="104" t="s">
        <v>179</v>
      </c>
      <c r="C11" s="104"/>
      <c r="D11" s="61" t="s">
        <v>138</v>
      </c>
      <c r="E11" s="105" t="s">
        <v>139</v>
      </c>
      <c r="F11" s="105"/>
      <c r="G11" s="105"/>
      <c r="H11" s="105"/>
      <c r="I11" s="105"/>
      <c r="J11" s="105"/>
      <c r="K11" s="105"/>
      <c r="L11" s="105"/>
      <c r="M11" s="105"/>
      <c r="N11" s="2"/>
      <c r="O11" s="106" t="s">
        <v>32</v>
      </c>
      <c r="P11" s="106"/>
      <c r="Q11" s="106"/>
    </row>
    <row r="12" spans="1:45" s="4" customFormat="1" ht="10.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S12" s="1"/>
    </row>
    <row r="13" spans="1:45" s="5" customFormat="1">
      <c r="A13" s="98" t="s">
        <v>173</v>
      </c>
      <c r="B13" s="98" t="s">
        <v>174</v>
      </c>
      <c r="C13" s="99" t="s">
        <v>175</v>
      </c>
      <c r="D13" s="39" t="s">
        <v>33</v>
      </c>
      <c r="E13" s="98" t="s">
        <v>176</v>
      </c>
      <c r="F13" s="98" t="s">
        <v>180</v>
      </c>
      <c r="G13" s="98" t="s">
        <v>177</v>
      </c>
      <c r="H13" s="98" t="s">
        <v>178</v>
      </c>
      <c r="I13" s="100" t="s">
        <v>181</v>
      </c>
      <c r="J13" s="100"/>
      <c r="K13" s="100"/>
      <c r="L13" s="100"/>
      <c r="M13" s="100"/>
      <c r="N13" s="101" t="s">
        <v>182</v>
      </c>
      <c r="O13" s="98" t="s">
        <v>212</v>
      </c>
      <c r="P13" s="98" t="s">
        <v>34</v>
      </c>
      <c r="Q13" s="98" t="s">
        <v>35</v>
      </c>
      <c r="S13" s="1"/>
    </row>
    <row r="14" spans="1:45" s="5" customFormat="1">
      <c r="A14" s="98"/>
      <c r="B14" s="98"/>
      <c r="C14" s="99"/>
      <c r="D14" s="99" t="s">
        <v>36</v>
      </c>
      <c r="E14" s="98"/>
      <c r="F14" s="98"/>
      <c r="G14" s="98"/>
      <c r="H14" s="98"/>
      <c r="I14" s="15" t="s">
        <v>183</v>
      </c>
      <c r="J14" s="15" t="s">
        <v>184</v>
      </c>
      <c r="K14" s="15" t="s">
        <v>185</v>
      </c>
      <c r="L14" s="15" t="s">
        <v>186</v>
      </c>
      <c r="M14" s="15" t="s">
        <v>187</v>
      </c>
      <c r="N14" s="101"/>
      <c r="O14" s="98"/>
      <c r="P14" s="98"/>
      <c r="Q14" s="98"/>
      <c r="S14" s="1"/>
    </row>
    <row r="15" spans="1:45" s="5" customFormat="1">
      <c r="A15" s="98"/>
      <c r="B15" s="98"/>
      <c r="C15" s="99"/>
      <c r="D15" s="99"/>
      <c r="E15" s="98"/>
      <c r="F15" s="98"/>
      <c r="G15" s="98"/>
      <c r="H15" s="98"/>
      <c r="I15" s="43" t="s">
        <v>188</v>
      </c>
      <c r="J15" s="15" t="s">
        <v>189</v>
      </c>
      <c r="K15" s="15" t="s">
        <v>190</v>
      </c>
      <c r="L15" s="15" t="s">
        <v>191</v>
      </c>
      <c r="M15" s="43" t="s">
        <v>192</v>
      </c>
      <c r="N15" s="101"/>
      <c r="O15" s="98"/>
      <c r="P15" s="98"/>
      <c r="Q15" s="98"/>
      <c r="S15" s="1"/>
    </row>
    <row r="16" spans="1:45" ht="160.5" customHeight="1">
      <c r="A16" s="10">
        <v>1</v>
      </c>
      <c r="B16" s="16" t="s">
        <v>349</v>
      </c>
      <c r="C16" s="17" t="s">
        <v>350</v>
      </c>
      <c r="D16" s="38" t="s">
        <v>151</v>
      </c>
      <c r="E16" s="10">
        <v>3</v>
      </c>
      <c r="F16" s="10">
        <v>3</v>
      </c>
      <c r="G16" s="19">
        <v>7</v>
      </c>
      <c r="H16" s="20" t="s">
        <v>351</v>
      </c>
      <c r="I16" s="80">
        <v>24.25</v>
      </c>
      <c r="J16" s="80">
        <v>0.875</v>
      </c>
      <c r="K16" s="80">
        <v>4.5</v>
      </c>
      <c r="L16" s="80">
        <v>2.5</v>
      </c>
      <c r="M16" s="80">
        <v>3</v>
      </c>
      <c r="N16" s="80">
        <v>35.125</v>
      </c>
      <c r="O16" s="60">
        <v>1</v>
      </c>
      <c r="P16" s="59">
        <f>N16/N16</f>
        <v>1</v>
      </c>
      <c r="Q16" s="42"/>
    </row>
    <row r="17" spans="1:45" ht="99" customHeight="1">
      <c r="A17" s="10">
        <v>2</v>
      </c>
      <c r="B17" s="16" t="s">
        <v>333</v>
      </c>
      <c r="C17" s="17" t="s">
        <v>334</v>
      </c>
      <c r="D17" s="20" t="s">
        <v>335</v>
      </c>
      <c r="E17" s="18">
        <v>2</v>
      </c>
      <c r="F17" s="18">
        <v>2</v>
      </c>
      <c r="G17" s="19">
        <v>5</v>
      </c>
      <c r="H17" s="20" t="s">
        <v>336</v>
      </c>
      <c r="I17" s="80">
        <v>10.5</v>
      </c>
      <c r="J17" s="80">
        <v>0.5</v>
      </c>
      <c r="K17" s="80">
        <v>3.3125</v>
      </c>
      <c r="L17" s="80">
        <v>1</v>
      </c>
      <c r="M17" s="80">
        <v>2.25</v>
      </c>
      <c r="N17" s="80">
        <v>17.5625</v>
      </c>
      <c r="O17" s="60">
        <v>2</v>
      </c>
      <c r="P17" s="59">
        <f>N17/N16</f>
        <v>0.5</v>
      </c>
      <c r="Q17" s="42"/>
      <c r="S17" s="1"/>
    </row>
    <row r="18" spans="1:45" ht="142.5" customHeight="1">
      <c r="A18" s="10">
        <v>3</v>
      </c>
      <c r="B18" s="16" t="s">
        <v>337</v>
      </c>
      <c r="C18" s="17" t="s">
        <v>338</v>
      </c>
      <c r="D18" s="20" t="s">
        <v>339</v>
      </c>
      <c r="E18" s="18">
        <v>2</v>
      </c>
      <c r="F18" s="18">
        <v>2</v>
      </c>
      <c r="G18" s="19">
        <v>11</v>
      </c>
      <c r="H18" s="20" t="s">
        <v>340</v>
      </c>
      <c r="I18" s="80">
        <v>11.9375</v>
      </c>
      <c r="J18" s="80">
        <v>0.1875</v>
      </c>
      <c r="K18" s="80">
        <v>0.75</v>
      </c>
      <c r="L18" s="80">
        <v>1.9375</v>
      </c>
      <c r="M18" s="80">
        <v>1.625</v>
      </c>
      <c r="N18" s="80">
        <v>16.4375</v>
      </c>
      <c r="O18" s="60">
        <v>3</v>
      </c>
      <c r="P18" s="59">
        <f>N18/N16</f>
        <v>0.46797153024911031</v>
      </c>
      <c r="Q18" s="42"/>
    </row>
    <row r="19" spans="1:45" ht="99" customHeight="1">
      <c r="A19" s="74">
        <v>4</v>
      </c>
      <c r="B19" s="16" t="s">
        <v>341</v>
      </c>
      <c r="C19" s="17" t="s">
        <v>342</v>
      </c>
      <c r="D19" s="20" t="s">
        <v>343</v>
      </c>
      <c r="E19" s="18">
        <v>2</v>
      </c>
      <c r="F19" s="18">
        <v>3</v>
      </c>
      <c r="G19" s="19">
        <v>5</v>
      </c>
      <c r="H19" s="20" t="s">
        <v>344</v>
      </c>
      <c r="I19" s="80">
        <v>10.75</v>
      </c>
      <c r="J19" s="80">
        <v>0</v>
      </c>
      <c r="K19" s="80">
        <v>1.25</v>
      </c>
      <c r="L19" s="80">
        <v>0.375</v>
      </c>
      <c r="M19" s="80">
        <v>1.625</v>
      </c>
      <c r="N19" s="80">
        <v>14</v>
      </c>
      <c r="O19" s="42">
        <v>4</v>
      </c>
      <c r="P19" s="59">
        <f>N19/N16</f>
        <v>0.39857651245551601</v>
      </c>
      <c r="Q19" s="42"/>
    </row>
    <row r="20" spans="1:45" ht="198" customHeight="1">
      <c r="A20" s="10">
        <v>5</v>
      </c>
      <c r="B20" s="16" t="s">
        <v>345</v>
      </c>
      <c r="C20" s="17" t="s">
        <v>346</v>
      </c>
      <c r="D20" s="20" t="s">
        <v>347</v>
      </c>
      <c r="E20" s="18">
        <v>1</v>
      </c>
      <c r="F20" s="18">
        <v>1</v>
      </c>
      <c r="G20" s="19">
        <v>17</v>
      </c>
      <c r="H20" s="21" t="s">
        <v>348</v>
      </c>
      <c r="I20" s="80">
        <v>4.125</v>
      </c>
      <c r="J20" s="80">
        <v>0.1875</v>
      </c>
      <c r="K20" s="80">
        <v>2</v>
      </c>
      <c r="L20" s="80">
        <v>0.875</v>
      </c>
      <c r="M20" s="80">
        <v>1.6875</v>
      </c>
      <c r="N20" s="80">
        <v>8.875</v>
      </c>
      <c r="O20" s="42">
        <v>5</v>
      </c>
      <c r="P20" s="59">
        <f>N20/N16</f>
        <v>0.25266903914590749</v>
      </c>
      <c r="Q20" s="42"/>
    </row>
    <row r="21" spans="1:45" ht="22.8">
      <c r="A21" s="44"/>
      <c r="B21" s="45"/>
      <c r="C21" s="45"/>
      <c r="D21" s="46"/>
      <c r="E21" s="47"/>
      <c r="F21" s="48"/>
      <c r="G21" s="49">
        <v>45</v>
      </c>
      <c r="H21" s="45"/>
      <c r="I21" s="50"/>
      <c r="J21" s="50"/>
      <c r="K21" s="50"/>
      <c r="L21" s="50"/>
      <c r="M21" s="50"/>
      <c r="N21" s="50"/>
      <c r="O21" s="51"/>
      <c r="P21" s="51"/>
      <c r="Q21" s="51"/>
    </row>
    <row r="22" spans="1:45" ht="22.8">
      <c r="B22" s="52" t="s">
        <v>154</v>
      </c>
      <c r="C22" s="52"/>
      <c r="D22" s="53" t="s">
        <v>59</v>
      </c>
      <c r="E22" s="1"/>
      <c r="G22" s="6"/>
      <c r="I22" s="50"/>
      <c r="J22" s="50"/>
      <c r="K22" s="50"/>
      <c r="L22" s="50"/>
      <c r="M22" s="50"/>
      <c r="N22" s="5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22.8">
      <c r="B23" s="52"/>
      <c r="C23" s="52"/>
      <c r="D23" s="54" t="s">
        <v>54</v>
      </c>
      <c r="E23" s="1"/>
      <c r="I23" s="50"/>
      <c r="J23" s="50"/>
      <c r="K23" s="50"/>
      <c r="L23" s="50"/>
      <c r="M23" s="50"/>
      <c r="N23" s="50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22.8">
      <c r="B24" s="52"/>
      <c r="C24" s="52"/>
      <c r="D24" s="53" t="s">
        <v>55</v>
      </c>
      <c r="E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22.8">
      <c r="B25" s="52"/>
      <c r="C25" s="52"/>
      <c r="D25" s="53" t="s">
        <v>56</v>
      </c>
      <c r="E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2.8">
      <c r="B26" s="52"/>
      <c r="C26" s="52"/>
      <c r="D26" s="53" t="s">
        <v>57</v>
      </c>
      <c r="E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2.8">
      <c r="B27" s="52"/>
      <c r="C27" s="52"/>
      <c r="D27" s="53" t="s">
        <v>51</v>
      </c>
      <c r="E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2.8">
      <c r="B28" s="52"/>
      <c r="C28" s="52"/>
      <c r="D28" s="53"/>
      <c r="E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2.8">
      <c r="B29" s="52" t="s">
        <v>58</v>
      </c>
      <c r="C29" s="52"/>
      <c r="D29" s="53" t="s">
        <v>60</v>
      </c>
      <c r="E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2.8">
      <c r="B30" s="55" t="s">
        <v>50</v>
      </c>
      <c r="C30" s="55"/>
      <c r="D30" s="56" t="s">
        <v>61</v>
      </c>
      <c r="E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2.8">
      <c r="B31" s="52" t="s">
        <v>193</v>
      </c>
      <c r="C31" s="52"/>
      <c r="D31" s="57" t="s">
        <v>52</v>
      </c>
      <c r="E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2.8">
      <c r="B32" s="54" t="s">
        <v>194</v>
      </c>
      <c r="C32" s="54"/>
      <c r="D32" s="58" t="s">
        <v>53</v>
      </c>
      <c r="E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</sheetData>
  <mergeCells count="31">
    <mergeCell ref="C6:O6"/>
    <mergeCell ref="A7:B7"/>
    <mergeCell ref="C7:O7"/>
    <mergeCell ref="A1:Q1"/>
    <mergeCell ref="A2:Q2"/>
    <mergeCell ref="A3:Q3"/>
    <mergeCell ref="A4:B4"/>
    <mergeCell ref="C4:O4"/>
    <mergeCell ref="A5:B5"/>
    <mergeCell ref="C5:O5"/>
    <mergeCell ref="A6:B6"/>
    <mergeCell ref="H13:H15"/>
    <mergeCell ref="I13:M13"/>
    <mergeCell ref="N13:N15"/>
    <mergeCell ref="A8:Q8"/>
    <mergeCell ref="A9:Q9"/>
    <mergeCell ref="A10:Q10"/>
    <mergeCell ref="B11:C11"/>
    <mergeCell ref="E11:M11"/>
    <mergeCell ref="O11:Q11"/>
    <mergeCell ref="O13:O15"/>
    <mergeCell ref="P13:P15"/>
    <mergeCell ref="Q13:Q15"/>
    <mergeCell ref="D14:D15"/>
    <mergeCell ref="A12:Q12"/>
    <mergeCell ref="A13:A15"/>
    <mergeCell ref="B13:B15"/>
    <mergeCell ref="C13:C15"/>
    <mergeCell ref="E13:E15"/>
    <mergeCell ref="F13:F15"/>
    <mergeCell ref="G13:G15"/>
  </mergeCells>
  <phoneticPr fontId="17" type="noConversion"/>
  <pageMargins left="0.42" right="0.33" top="0.69" bottom="0.74803149606299213" header="0.31496062992125984" footer="0.31496062992125984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0"/>
  <sheetViews>
    <sheetView zoomScale="50" zoomScaleNormal="50" workbookViewId="0">
      <selection sqref="A1:Q1"/>
    </sheetView>
  </sheetViews>
  <sheetFormatPr defaultColWidth="8.88671875" defaultRowHeight="18"/>
  <cols>
    <col min="1" max="1" width="6.33203125" style="1" customWidth="1"/>
    <col min="2" max="2" width="52.5546875" style="7" bestFit="1" customWidth="1"/>
    <col min="3" max="3" width="52.5546875" style="7" customWidth="1"/>
    <col min="4" max="4" width="83.33203125" style="1" customWidth="1"/>
    <col min="5" max="5" width="9.6640625" style="8" customWidth="1"/>
    <col min="6" max="7" width="8.88671875" style="1" customWidth="1"/>
    <col min="8" max="8" width="27.6640625" style="7" customWidth="1"/>
    <col min="9" max="13" width="15.6640625" style="9" customWidth="1"/>
    <col min="14" max="14" width="9" style="40" bestFit="1" customWidth="1"/>
    <col min="15" max="15" width="8.88671875" style="6" customWidth="1"/>
    <col min="16" max="16" width="16.5546875" style="6" customWidth="1"/>
    <col min="17" max="17" width="16.88671875" style="6" customWidth="1"/>
    <col min="18" max="18" width="8.88671875" style="6" customWidth="1"/>
    <col min="19" max="19" width="23.88671875" style="6" bestFit="1" customWidth="1"/>
    <col min="20" max="20" width="18" style="6" bestFit="1" customWidth="1"/>
    <col min="21" max="21" width="17" style="6" bestFit="1" customWidth="1"/>
    <col min="22" max="22" width="17.109375" style="6" bestFit="1" customWidth="1"/>
    <col min="23" max="23" width="10.44140625" style="6" bestFit="1" customWidth="1"/>
    <col min="24" max="45" width="8.88671875" style="6" customWidth="1"/>
    <col min="46" max="16384" width="8.88671875" style="1"/>
  </cols>
  <sheetData>
    <row r="1" spans="1:45" ht="27" customHeight="1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1.7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7" customHeight="1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" customHeight="1">
      <c r="A4" s="91" t="s">
        <v>24</v>
      </c>
      <c r="B4" s="91"/>
      <c r="C4" s="104" t="s">
        <v>123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2.8">
      <c r="A5" s="91" t="s">
        <v>25</v>
      </c>
      <c r="B5" s="91"/>
      <c r="C5" s="108" t="s">
        <v>26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2.8">
      <c r="A6" s="91" t="s">
        <v>27</v>
      </c>
      <c r="B6" s="91"/>
      <c r="C6" s="108" t="s">
        <v>49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2.8">
      <c r="A7" s="91" t="s">
        <v>29</v>
      </c>
      <c r="B7" s="91"/>
      <c r="C7" s="108" t="s">
        <v>30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6.7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6.75" customHeight="1">
      <c r="A9" s="103" t="s">
        <v>42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8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3" customFormat="1" ht="30.75" customHeight="1">
      <c r="A11" s="2"/>
      <c r="B11" s="104" t="s">
        <v>179</v>
      </c>
      <c r="C11" s="104"/>
      <c r="D11" s="61" t="s">
        <v>125</v>
      </c>
      <c r="E11" s="105" t="s">
        <v>155</v>
      </c>
      <c r="F11" s="105"/>
      <c r="G11" s="105"/>
      <c r="H11" s="105"/>
      <c r="I11" s="105"/>
      <c r="J11" s="105"/>
      <c r="K11" s="105"/>
      <c r="L11" s="105"/>
      <c r="M11" s="105"/>
      <c r="N11" s="2"/>
      <c r="O11" s="106" t="s">
        <v>32</v>
      </c>
      <c r="P11" s="106"/>
      <c r="Q11" s="106"/>
    </row>
    <row r="12" spans="1:45" s="4" customFormat="1" ht="10.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S12" s="1"/>
    </row>
    <row r="13" spans="1:45" s="5" customFormat="1">
      <c r="A13" s="98" t="s">
        <v>173</v>
      </c>
      <c r="B13" s="98" t="s">
        <v>174</v>
      </c>
      <c r="C13" s="99" t="s">
        <v>175</v>
      </c>
      <c r="D13" s="39" t="s">
        <v>33</v>
      </c>
      <c r="E13" s="98" t="s">
        <v>176</v>
      </c>
      <c r="F13" s="98" t="s">
        <v>180</v>
      </c>
      <c r="G13" s="98" t="s">
        <v>177</v>
      </c>
      <c r="H13" s="98" t="s">
        <v>178</v>
      </c>
      <c r="I13" s="100" t="s">
        <v>181</v>
      </c>
      <c r="J13" s="100"/>
      <c r="K13" s="100"/>
      <c r="L13" s="100"/>
      <c r="M13" s="100"/>
      <c r="N13" s="101" t="s">
        <v>182</v>
      </c>
      <c r="O13" s="98" t="s">
        <v>212</v>
      </c>
      <c r="P13" s="98" t="s">
        <v>34</v>
      </c>
      <c r="Q13" s="98" t="s">
        <v>35</v>
      </c>
      <c r="S13" s="1"/>
    </row>
    <row r="14" spans="1:45" s="5" customFormat="1">
      <c r="A14" s="98"/>
      <c r="B14" s="98"/>
      <c r="C14" s="99"/>
      <c r="D14" s="99" t="s">
        <v>36</v>
      </c>
      <c r="E14" s="98"/>
      <c r="F14" s="98"/>
      <c r="G14" s="98"/>
      <c r="H14" s="98"/>
      <c r="I14" s="15" t="s">
        <v>183</v>
      </c>
      <c r="J14" s="15" t="s">
        <v>184</v>
      </c>
      <c r="K14" s="15" t="s">
        <v>185</v>
      </c>
      <c r="L14" s="15" t="s">
        <v>186</v>
      </c>
      <c r="M14" s="15" t="s">
        <v>187</v>
      </c>
      <c r="N14" s="101"/>
      <c r="O14" s="98"/>
      <c r="P14" s="98"/>
      <c r="Q14" s="98"/>
      <c r="S14" s="1"/>
    </row>
    <row r="15" spans="1:45" s="5" customFormat="1">
      <c r="A15" s="98"/>
      <c r="B15" s="98"/>
      <c r="C15" s="99"/>
      <c r="D15" s="99"/>
      <c r="E15" s="98"/>
      <c r="F15" s="98"/>
      <c r="G15" s="98"/>
      <c r="H15" s="98"/>
      <c r="I15" s="43" t="s">
        <v>188</v>
      </c>
      <c r="J15" s="15" t="s">
        <v>189</v>
      </c>
      <c r="K15" s="15" t="s">
        <v>190</v>
      </c>
      <c r="L15" s="15" t="s">
        <v>191</v>
      </c>
      <c r="M15" s="43" t="s">
        <v>192</v>
      </c>
      <c r="N15" s="101"/>
      <c r="O15" s="98"/>
      <c r="P15" s="98"/>
      <c r="Q15" s="98"/>
      <c r="S15" s="1"/>
    </row>
    <row r="16" spans="1:45" ht="100.5" customHeight="1">
      <c r="A16" s="10">
        <v>1</v>
      </c>
      <c r="B16" s="16" t="s">
        <v>12</v>
      </c>
      <c r="C16" s="17" t="s">
        <v>89</v>
      </c>
      <c r="D16" s="20" t="s">
        <v>90</v>
      </c>
      <c r="E16" s="18">
        <v>1</v>
      </c>
      <c r="F16" s="18">
        <v>1</v>
      </c>
      <c r="G16" s="19">
        <v>8</v>
      </c>
      <c r="H16" s="20" t="s">
        <v>13</v>
      </c>
      <c r="I16" s="80">
        <v>5</v>
      </c>
      <c r="J16" s="80">
        <v>0.7142857142857143</v>
      </c>
      <c r="K16" s="80">
        <v>0.21428571428571427</v>
      </c>
      <c r="L16" s="80">
        <v>0.8571428571428571</v>
      </c>
      <c r="M16" s="80">
        <v>1.7142857142857142</v>
      </c>
      <c r="N16" s="80">
        <v>8.5</v>
      </c>
      <c r="O16" s="62">
        <v>1</v>
      </c>
      <c r="P16" s="59">
        <f>N16/N16</f>
        <v>1</v>
      </c>
      <c r="Q16" s="42"/>
    </row>
    <row r="17" spans="1:45" ht="168" customHeight="1">
      <c r="A17" s="74">
        <v>2</v>
      </c>
      <c r="B17" s="16" t="s">
        <v>14</v>
      </c>
      <c r="C17" s="17" t="s">
        <v>15</v>
      </c>
      <c r="D17" s="20" t="s">
        <v>16</v>
      </c>
      <c r="E17" s="18">
        <v>1</v>
      </c>
      <c r="F17" s="18">
        <v>1</v>
      </c>
      <c r="G17" s="19">
        <v>14</v>
      </c>
      <c r="H17" s="21" t="s">
        <v>17</v>
      </c>
      <c r="I17" s="80">
        <v>3.2857142857142856</v>
      </c>
      <c r="J17" s="80">
        <v>0</v>
      </c>
      <c r="K17" s="80">
        <v>1</v>
      </c>
      <c r="L17" s="80">
        <v>0.2857142857142857</v>
      </c>
      <c r="M17" s="80">
        <v>1.4285714285714286</v>
      </c>
      <c r="N17" s="80">
        <v>6</v>
      </c>
      <c r="O17" s="62">
        <v>2</v>
      </c>
      <c r="P17" s="59">
        <f>N17/N16</f>
        <v>0.70588235294117652</v>
      </c>
      <c r="Q17" s="41"/>
    </row>
    <row r="18" spans="1:45" ht="90" customHeight="1">
      <c r="A18" s="10">
        <v>3</v>
      </c>
      <c r="B18" s="16" t="s">
        <v>91</v>
      </c>
      <c r="C18" s="17" t="s">
        <v>18</v>
      </c>
      <c r="D18" s="20" t="s">
        <v>19</v>
      </c>
      <c r="E18" s="18">
        <v>1</v>
      </c>
      <c r="F18" s="18">
        <v>1</v>
      </c>
      <c r="G18" s="19">
        <v>3</v>
      </c>
      <c r="H18" s="21" t="s">
        <v>20</v>
      </c>
      <c r="I18" s="80">
        <v>3.5</v>
      </c>
      <c r="J18" s="80">
        <v>0.125</v>
      </c>
      <c r="K18" s="80">
        <v>0.875</v>
      </c>
      <c r="L18" s="80">
        <v>0.375</v>
      </c>
      <c r="M18" s="80">
        <v>1.125</v>
      </c>
      <c r="N18" s="80">
        <v>6</v>
      </c>
      <c r="O18" s="62">
        <v>3</v>
      </c>
      <c r="P18" s="59">
        <f>N18/N16</f>
        <v>0.70588235294117652</v>
      </c>
      <c r="Q18" s="41"/>
    </row>
    <row r="19" spans="1:45" ht="76.5" customHeight="1">
      <c r="A19" s="10">
        <v>4</v>
      </c>
      <c r="B19" s="16" t="s">
        <v>4</v>
      </c>
      <c r="C19" s="17" t="s">
        <v>5</v>
      </c>
      <c r="D19" s="20" t="s">
        <v>6</v>
      </c>
      <c r="E19" s="18">
        <v>1</v>
      </c>
      <c r="F19" s="18">
        <v>1</v>
      </c>
      <c r="G19" s="19">
        <v>4</v>
      </c>
      <c r="H19" s="20" t="s">
        <v>7</v>
      </c>
      <c r="I19" s="80">
        <v>3.625</v>
      </c>
      <c r="J19" s="80">
        <v>0</v>
      </c>
      <c r="K19" s="80">
        <v>1.1875</v>
      </c>
      <c r="L19" s="80">
        <v>-0.25</v>
      </c>
      <c r="M19" s="80">
        <v>1.375</v>
      </c>
      <c r="N19" s="80">
        <v>5.9375</v>
      </c>
      <c r="O19" s="42">
        <v>4</v>
      </c>
      <c r="P19" s="59">
        <f>N19/N16</f>
        <v>0.69852941176470584</v>
      </c>
      <c r="Q19" s="41"/>
    </row>
    <row r="20" spans="1:45" ht="105" customHeight="1">
      <c r="A20" s="10">
        <v>5</v>
      </c>
      <c r="B20" s="16" t="s">
        <v>8</v>
      </c>
      <c r="C20" s="17" t="s">
        <v>9</v>
      </c>
      <c r="D20" s="20" t="s">
        <v>10</v>
      </c>
      <c r="E20" s="18">
        <v>1</v>
      </c>
      <c r="F20" s="18">
        <v>1</v>
      </c>
      <c r="G20" s="19">
        <v>4</v>
      </c>
      <c r="H20" s="20" t="s">
        <v>11</v>
      </c>
      <c r="I20" s="80">
        <v>3.4285714285714284</v>
      </c>
      <c r="J20" s="80">
        <v>0.5714285714285714</v>
      </c>
      <c r="K20" s="80">
        <v>0.8571428571428571</v>
      </c>
      <c r="L20" s="80">
        <v>0</v>
      </c>
      <c r="M20" s="80">
        <v>0.8571428571428571</v>
      </c>
      <c r="N20" s="80">
        <v>5.7142857142857135</v>
      </c>
      <c r="O20" s="42">
        <v>5</v>
      </c>
      <c r="P20" s="59">
        <f>N20/N16</f>
        <v>0.67226890756302515</v>
      </c>
      <c r="Q20" s="41"/>
    </row>
    <row r="21" spans="1:45" ht="22.8">
      <c r="A21" s="44"/>
      <c r="B21" s="45"/>
      <c r="C21" s="45"/>
      <c r="D21" s="46"/>
      <c r="E21" s="47"/>
      <c r="F21" s="48"/>
      <c r="G21" s="49">
        <v>33</v>
      </c>
      <c r="H21" s="45"/>
      <c r="I21" s="50"/>
      <c r="J21" s="50"/>
      <c r="K21" s="50"/>
      <c r="L21" s="50"/>
      <c r="M21" s="50"/>
      <c r="N21" s="50"/>
      <c r="O21" s="51"/>
      <c r="P21" s="51"/>
      <c r="Q21" s="51"/>
    </row>
    <row r="22" spans="1:45" ht="22.8">
      <c r="B22" s="52" t="s">
        <v>154</v>
      </c>
      <c r="C22" s="52"/>
      <c r="D22" s="53" t="s">
        <v>140</v>
      </c>
      <c r="E22" s="1"/>
      <c r="G22" s="6"/>
      <c r="I22" s="50"/>
      <c r="J22" s="50"/>
      <c r="K22" s="50"/>
      <c r="L22" s="50"/>
      <c r="M22" s="50"/>
      <c r="N22" s="5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22.8">
      <c r="B23" s="52"/>
      <c r="C23" s="52"/>
      <c r="D23" s="53" t="s">
        <v>95</v>
      </c>
      <c r="E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22.8">
      <c r="B24" s="52"/>
      <c r="C24" s="52"/>
      <c r="D24" s="53" t="s">
        <v>94</v>
      </c>
      <c r="E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22.8">
      <c r="B25" s="52"/>
      <c r="C25" s="52"/>
      <c r="D25" s="53" t="s">
        <v>96</v>
      </c>
      <c r="E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2.8">
      <c r="B26" s="52"/>
      <c r="C26" s="52"/>
      <c r="E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2.8">
      <c r="B27" s="52" t="s">
        <v>58</v>
      </c>
      <c r="C27" s="52"/>
      <c r="D27" s="53" t="s">
        <v>93</v>
      </c>
      <c r="E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2.8">
      <c r="B28" s="55" t="s">
        <v>50</v>
      </c>
      <c r="C28" s="55"/>
      <c r="D28" s="56" t="s">
        <v>92</v>
      </c>
      <c r="E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2.8">
      <c r="B29" s="52" t="s">
        <v>193</v>
      </c>
      <c r="C29" s="52"/>
      <c r="D29" s="57" t="s">
        <v>52</v>
      </c>
      <c r="E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2.8">
      <c r="B30" s="54" t="s">
        <v>194</v>
      </c>
      <c r="C30" s="54"/>
      <c r="D30" s="58" t="s">
        <v>53</v>
      </c>
      <c r="E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</sheetData>
  <mergeCells count="31">
    <mergeCell ref="P13:P15"/>
    <mergeCell ref="Q13:Q15"/>
    <mergeCell ref="D14:D15"/>
    <mergeCell ref="A12:Q12"/>
    <mergeCell ref="A13:A15"/>
    <mergeCell ref="B13:B15"/>
    <mergeCell ref="C13:C15"/>
    <mergeCell ref="E13:E15"/>
    <mergeCell ref="F13:F15"/>
    <mergeCell ref="G13:G15"/>
    <mergeCell ref="H13:H15"/>
    <mergeCell ref="I13:M13"/>
    <mergeCell ref="N13:N15"/>
    <mergeCell ref="O13:O15"/>
    <mergeCell ref="A9:Q9"/>
    <mergeCell ref="A10:Q10"/>
    <mergeCell ref="B11:C11"/>
    <mergeCell ref="E11:M11"/>
    <mergeCell ref="O11:Q11"/>
    <mergeCell ref="A1:Q1"/>
    <mergeCell ref="A2:Q2"/>
    <mergeCell ref="A3:Q3"/>
    <mergeCell ref="A8:Q8"/>
    <mergeCell ref="A4:B4"/>
    <mergeCell ref="C4:O4"/>
    <mergeCell ref="A5:B5"/>
    <mergeCell ref="C5:O5"/>
    <mergeCell ref="A6:B6"/>
    <mergeCell ref="C6:O6"/>
    <mergeCell ref="A7:B7"/>
    <mergeCell ref="C7:O7"/>
  </mergeCells>
  <phoneticPr fontId="17" type="noConversion"/>
  <pageMargins left="0.33" right="0.26" top="0.56999999999999995" bottom="0.51" header="0.31496062992125984" footer="0.31496062992125984"/>
  <pageSetup paperSize="9" scale="3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5"/>
  <sheetViews>
    <sheetView zoomScale="50" zoomScaleNormal="50" workbookViewId="0">
      <selection sqref="A1:Q1"/>
    </sheetView>
  </sheetViews>
  <sheetFormatPr defaultColWidth="8.88671875" defaultRowHeight="18"/>
  <cols>
    <col min="1" max="1" width="6.33203125" style="1" customWidth="1"/>
    <col min="2" max="2" width="52.5546875" style="7" bestFit="1" customWidth="1"/>
    <col min="3" max="3" width="52.5546875" style="7" customWidth="1"/>
    <col min="4" max="4" width="83.33203125" style="1" customWidth="1"/>
    <col min="5" max="5" width="9.6640625" style="8" customWidth="1"/>
    <col min="6" max="7" width="8.88671875" style="1" customWidth="1"/>
    <col min="8" max="8" width="27.6640625" style="7" customWidth="1"/>
    <col min="9" max="13" width="15.6640625" style="9" customWidth="1"/>
    <col min="14" max="14" width="9" style="40" bestFit="1" customWidth="1"/>
    <col min="15" max="15" width="12.88671875" style="6" customWidth="1"/>
    <col min="16" max="17" width="16.5546875" style="6" customWidth="1"/>
    <col min="18" max="18" width="8.88671875" style="6" customWidth="1"/>
    <col min="19" max="19" width="23.88671875" style="6" bestFit="1" customWidth="1"/>
    <col min="20" max="20" width="18" style="6" bestFit="1" customWidth="1"/>
    <col min="21" max="21" width="17" style="6" bestFit="1" customWidth="1"/>
    <col min="22" max="22" width="17.109375" style="6" bestFit="1" customWidth="1"/>
    <col min="23" max="23" width="10.44140625" style="6" bestFit="1" customWidth="1"/>
    <col min="24" max="45" width="8.88671875" style="6" customWidth="1"/>
    <col min="46" max="16384" width="8.88671875" style="1"/>
  </cols>
  <sheetData>
    <row r="1" spans="1:45" ht="27" customHeight="1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5.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7" customHeight="1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" customHeight="1">
      <c r="A4" s="91" t="s">
        <v>24</v>
      </c>
      <c r="B4" s="91"/>
      <c r="C4" s="104" t="s">
        <v>123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2.8">
      <c r="A5" s="91" t="s">
        <v>25</v>
      </c>
      <c r="B5" s="91"/>
      <c r="C5" s="108" t="s">
        <v>26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2.8">
      <c r="A6" s="91" t="s">
        <v>27</v>
      </c>
      <c r="B6" s="91"/>
      <c r="C6" s="108" t="s">
        <v>40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2.8">
      <c r="A7" s="91" t="s">
        <v>29</v>
      </c>
      <c r="B7" s="91"/>
      <c r="C7" s="108" t="s">
        <v>30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6.7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6.75" customHeight="1">
      <c r="A9" s="103" t="s">
        <v>42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8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3" customFormat="1" ht="30.75" customHeight="1">
      <c r="A11" s="2"/>
      <c r="B11" s="104" t="s">
        <v>179</v>
      </c>
      <c r="C11" s="104"/>
      <c r="D11" s="61" t="s">
        <v>156</v>
      </c>
      <c r="E11" s="105" t="s">
        <v>31</v>
      </c>
      <c r="F11" s="105"/>
      <c r="G11" s="105"/>
      <c r="H11" s="105"/>
      <c r="I11" s="105"/>
      <c r="J11" s="105"/>
      <c r="K11" s="105"/>
      <c r="L11" s="105"/>
      <c r="M11" s="105"/>
      <c r="N11" s="2"/>
      <c r="O11" s="106" t="s">
        <v>32</v>
      </c>
      <c r="P11" s="106"/>
      <c r="Q11" s="106"/>
    </row>
    <row r="12" spans="1:45" s="4" customFormat="1" ht="10.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S12" s="1"/>
    </row>
    <row r="13" spans="1:45" s="5" customFormat="1">
      <c r="A13" s="98" t="s">
        <v>173</v>
      </c>
      <c r="B13" s="98" t="s">
        <v>174</v>
      </c>
      <c r="C13" s="99" t="s">
        <v>175</v>
      </c>
      <c r="D13" s="39" t="s">
        <v>33</v>
      </c>
      <c r="E13" s="98" t="s">
        <v>176</v>
      </c>
      <c r="F13" s="98" t="s">
        <v>180</v>
      </c>
      <c r="G13" s="98" t="s">
        <v>177</v>
      </c>
      <c r="H13" s="98" t="s">
        <v>178</v>
      </c>
      <c r="I13" s="100" t="s">
        <v>181</v>
      </c>
      <c r="J13" s="100"/>
      <c r="K13" s="100"/>
      <c r="L13" s="100"/>
      <c r="M13" s="100"/>
      <c r="N13" s="101" t="s">
        <v>182</v>
      </c>
      <c r="O13" s="98" t="s">
        <v>212</v>
      </c>
      <c r="P13" s="98" t="s">
        <v>34</v>
      </c>
      <c r="Q13" s="98" t="s">
        <v>35</v>
      </c>
      <c r="S13" s="1"/>
    </row>
    <row r="14" spans="1:45" s="5" customFormat="1">
      <c r="A14" s="98"/>
      <c r="B14" s="98"/>
      <c r="C14" s="99"/>
      <c r="D14" s="99" t="s">
        <v>36</v>
      </c>
      <c r="E14" s="98"/>
      <c r="F14" s="98"/>
      <c r="G14" s="98"/>
      <c r="H14" s="98"/>
      <c r="I14" s="15" t="s">
        <v>183</v>
      </c>
      <c r="J14" s="15" t="s">
        <v>184</v>
      </c>
      <c r="K14" s="15" t="s">
        <v>185</v>
      </c>
      <c r="L14" s="15" t="s">
        <v>186</v>
      </c>
      <c r="M14" s="15" t="s">
        <v>187</v>
      </c>
      <c r="N14" s="101"/>
      <c r="O14" s="98"/>
      <c r="P14" s="98"/>
      <c r="Q14" s="98"/>
      <c r="S14" s="1"/>
    </row>
    <row r="15" spans="1:45" s="5" customFormat="1">
      <c r="A15" s="98"/>
      <c r="B15" s="98"/>
      <c r="C15" s="99"/>
      <c r="D15" s="99"/>
      <c r="E15" s="98"/>
      <c r="F15" s="98"/>
      <c r="G15" s="98"/>
      <c r="H15" s="98"/>
      <c r="I15" s="43" t="s">
        <v>188</v>
      </c>
      <c r="J15" s="15" t="s">
        <v>189</v>
      </c>
      <c r="K15" s="15" t="s">
        <v>190</v>
      </c>
      <c r="L15" s="15" t="s">
        <v>191</v>
      </c>
      <c r="M15" s="43" t="s">
        <v>192</v>
      </c>
      <c r="N15" s="101"/>
      <c r="O15" s="98"/>
      <c r="P15" s="98"/>
      <c r="Q15" s="98"/>
      <c r="S15" s="1"/>
    </row>
    <row r="16" spans="1:45" ht="54">
      <c r="A16" s="10">
        <v>1</v>
      </c>
      <c r="B16" s="16" t="s">
        <v>141</v>
      </c>
      <c r="C16" s="17" t="s">
        <v>142</v>
      </c>
      <c r="D16" s="38" t="s">
        <v>143</v>
      </c>
      <c r="E16" s="10">
        <v>1</v>
      </c>
      <c r="F16" s="10">
        <v>1</v>
      </c>
      <c r="G16" s="19">
        <v>3</v>
      </c>
      <c r="H16" s="20" t="s">
        <v>144</v>
      </c>
      <c r="I16" s="80">
        <v>1</v>
      </c>
      <c r="J16" s="80">
        <v>0</v>
      </c>
      <c r="K16" s="80">
        <v>0</v>
      </c>
      <c r="L16" s="80">
        <v>0</v>
      </c>
      <c r="M16" s="80">
        <v>0.6</v>
      </c>
      <c r="N16" s="80">
        <v>1.6</v>
      </c>
      <c r="O16" s="62">
        <v>1</v>
      </c>
      <c r="P16" s="59">
        <f>N16/N16</f>
        <v>1</v>
      </c>
      <c r="Q16" s="42"/>
    </row>
    <row r="17" spans="1:45" ht="24" customHeight="1">
      <c r="A17" s="64"/>
      <c r="B17" s="65"/>
      <c r="C17" s="66"/>
      <c r="D17" s="67"/>
      <c r="E17" s="64"/>
      <c r="F17" s="64"/>
      <c r="G17" s="73">
        <v>3</v>
      </c>
      <c r="H17" s="68"/>
      <c r="I17" s="69"/>
      <c r="J17" s="69"/>
      <c r="K17" s="69"/>
      <c r="L17" s="69"/>
      <c r="M17" s="69"/>
      <c r="N17" s="69"/>
      <c r="O17" s="70"/>
      <c r="P17" s="71"/>
      <c r="Q17" s="72"/>
    </row>
    <row r="18" spans="1:45" ht="22.8">
      <c r="B18" s="52" t="s">
        <v>154</v>
      </c>
      <c r="C18" s="52"/>
      <c r="D18" s="53" t="s">
        <v>145</v>
      </c>
      <c r="E18" s="1"/>
      <c r="G18" s="6"/>
      <c r="I18" s="50"/>
      <c r="J18" s="50"/>
      <c r="K18" s="50"/>
      <c r="L18" s="50"/>
      <c r="M18" s="50"/>
      <c r="N18" s="5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2.8">
      <c r="B19" s="52"/>
      <c r="C19" s="52"/>
      <c r="D19" s="53" t="s">
        <v>66</v>
      </c>
      <c r="E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2.8">
      <c r="B20" s="52"/>
      <c r="C20" s="52"/>
      <c r="D20" s="53" t="s">
        <v>65</v>
      </c>
      <c r="E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22.8">
      <c r="B21" s="52"/>
      <c r="C21" s="52"/>
      <c r="D21" s="53"/>
      <c r="E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22.8">
      <c r="B22" s="52" t="s">
        <v>58</v>
      </c>
      <c r="C22" s="52"/>
      <c r="D22" s="53" t="s">
        <v>67</v>
      </c>
      <c r="E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22.8">
      <c r="B23" s="55" t="s">
        <v>50</v>
      </c>
      <c r="C23" s="55"/>
      <c r="D23" s="56" t="s">
        <v>64</v>
      </c>
      <c r="E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22.8">
      <c r="B24" s="52" t="s">
        <v>193</v>
      </c>
      <c r="C24" s="52"/>
      <c r="D24" s="57" t="s">
        <v>52</v>
      </c>
      <c r="E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22.8">
      <c r="B25" s="54" t="s">
        <v>194</v>
      </c>
      <c r="C25" s="54"/>
      <c r="D25" s="58" t="s">
        <v>53</v>
      </c>
      <c r="E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</sheetData>
  <mergeCells count="31">
    <mergeCell ref="A9:Q9"/>
    <mergeCell ref="A10:Q10"/>
    <mergeCell ref="B11:C11"/>
    <mergeCell ref="E11:M11"/>
    <mergeCell ref="O11:Q11"/>
    <mergeCell ref="O13:O15"/>
    <mergeCell ref="P13:P15"/>
    <mergeCell ref="Q13:Q15"/>
    <mergeCell ref="D14:D15"/>
    <mergeCell ref="A12:Q12"/>
    <mergeCell ref="H13:H15"/>
    <mergeCell ref="I13:M13"/>
    <mergeCell ref="N13:N15"/>
    <mergeCell ref="A13:A15"/>
    <mergeCell ref="B13:B15"/>
    <mergeCell ref="C13:C15"/>
    <mergeCell ref="E13:E15"/>
    <mergeCell ref="F13:F15"/>
    <mergeCell ref="G13:G15"/>
    <mergeCell ref="A1:Q1"/>
    <mergeCell ref="A2:Q2"/>
    <mergeCell ref="A3:Q3"/>
    <mergeCell ref="A4:B4"/>
    <mergeCell ref="C4:O4"/>
    <mergeCell ref="A8:Q8"/>
    <mergeCell ref="A7:B7"/>
    <mergeCell ref="C7:O7"/>
    <mergeCell ref="A5:B5"/>
    <mergeCell ref="C5:O5"/>
    <mergeCell ref="A6:B6"/>
    <mergeCell ref="C6:O6"/>
  </mergeCells>
  <phoneticPr fontId="17" type="noConversion"/>
  <pageMargins left="0.25" right="0.36" top="0.74803149606299213" bottom="0.74803149606299213" header="0.31496062992125984" footer="0.31496062992125984"/>
  <pageSetup paperSize="9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2"/>
  <sheetViews>
    <sheetView zoomScale="50" zoomScaleNormal="50" workbookViewId="0">
      <selection sqref="A1:Q1"/>
    </sheetView>
  </sheetViews>
  <sheetFormatPr defaultColWidth="8.88671875" defaultRowHeight="18"/>
  <cols>
    <col min="1" max="1" width="6.33203125" style="1" customWidth="1"/>
    <col min="2" max="2" width="52.5546875" style="7" bestFit="1" customWidth="1"/>
    <col min="3" max="3" width="52.5546875" style="7" customWidth="1"/>
    <col min="4" max="4" width="83.33203125" style="1" customWidth="1"/>
    <col min="5" max="5" width="9.6640625" style="8" customWidth="1"/>
    <col min="6" max="7" width="8.88671875" style="1" customWidth="1"/>
    <col min="8" max="8" width="27.6640625" style="7" customWidth="1"/>
    <col min="9" max="13" width="15.6640625" style="9" customWidth="1"/>
    <col min="14" max="14" width="9" style="40" bestFit="1" customWidth="1"/>
    <col min="15" max="15" width="8.88671875" style="6" customWidth="1"/>
    <col min="16" max="17" width="16.5546875" style="6" customWidth="1"/>
    <col min="18" max="18" width="8.88671875" style="6" customWidth="1"/>
    <col min="19" max="19" width="23.88671875" style="6" bestFit="1" customWidth="1"/>
    <col min="20" max="20" width="18" style="6" bestFit="1" customWidth="1"/>
    <col min="21" max="21" width="17" style="6" bestFit="1" customWidth="1"/>
    <col min="22" max="22" width="17.109375" style="6" bestFit="1" customWidth="1"/>
    <col min="23" max="23" width="10.44140625" style="6" bestFit="1" customWidth="1"/>
    <col min="24" max="45" width="8.88671875" style="6" customWidth="1"/>
    <col min="46" max="16384" width="8.88671875" style="1"/>
  </cols>
  <sheetData>
    <row r="1" spans="1:45" ht="27" customHeight="1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1.7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7" customHeight="1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" customHeight="1">
      <c r="A4" s="91" t="s">
        <v>24</v>
      </c>
      <c r="B4" s="91"/>
      <c r="C4" s="104" t="s">
        <v>123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2.8">
      <c r="A5" s="91" t="s">
        <v>25</v>
      </c>
      <c r="B5" s="91"/>
      <c r="C5" s="108" t="s">
        <v>26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2.8">
      <c r="A6" s="91" t="s">
        <v>27</v>
      </c>
      <c r="B6" s="91"/>
      <c r="C6" s="108" t="s">
        <v>37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2.8">
      <c r="A7" s="91" t="s">
        <v>29</v>
      </c>
      <c r="B7" s="91"/>
      <c r="C7" s="108" t="s">
        <v>30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6.7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6.75" customHeight="1">
      <c r="A9" s="103" t="s">
        <v>42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8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3" customFormat="1" ht="30.75" customHeight="1">
      <c r="A11" s="2"/>
      <c r="B11" s="104" t="s">
        <v>179</v>
      </c>
      <c r="C11" s="104"/>
      <c r="D11" s="61" t="s">
        <v>38</v>
      </c>
      <c r="E11" s="105" t="s">
        <v>39</v>
      </c>
      <c r="F11" s="105"/>
      <c r="G11" s="105"/>
      <c r="H11" s="105"/>
      <c r="I11" s="105"/>
      <c r="J11" s="105"/>
      <c r="K11" s="105"/>
      <c r="L11" s="105"/>
      <c r="M11" s="105"/>
      <c r="N11" s="2"/>
      <c r="O11" s="106" t="s">
        <v>32</v>
      </c>
      <c r="P11" s="106"/>
      <c r="Q11" s="106"/>
    </row>
    <row r="12" spans="1:45" s="4" customFormat="1" ht="10.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S12" s="1"/>
    </row>
    <row r="13" spans="1:45" s="5" customFormat="1">
      <c r="A13" s="98" t="s">
        <v>173</v>
      </c>
      <c r="B13" s="98" t="s">
        <v>174</v>
      </c>
      <c r="C13" s="99" t="s">
        <v>175</v>
      </c>
      <c r="D13" s="39" t="s">
        <v>33</v>
      </c>
      <c r="E13" s="98" t="s">
        <v>176</v>
      </c>
      <c r="F13" s="98" t="s">
        <v>180</v>
      </c>
      <c r="G13" s="98" t="s">
        <v>177</v>
      </c>
      <c r="H13" s="98" t="s">
        <v>178</v>
      </c>
      <c r="I13" s="100" t="s">
        <v>181</v>
      </c>
      <c r="J13" s="100"/>
      <c r="K13" s="100"/>
      <c r="L13" s="100"/>
      <c r="M13" s="100"/>
      <c r="N13" s="101" t="s">
        <v>182</v>
      </c>
      <c r="O13" s="98" t="s">
        <v>212</v>
      </c>
      <c r="P13" s="98" t="s">
        <v>34</v>
      </c>
      <c r="Q13" s="98" t="s">
        <v>35</v>
      </c>
      <c r="S13" s="1"/>
    </row>
    <row r="14" spans="1:45" s="5" customFormat="1">
      <c r="A14" s="98"/>
      <c r="B14" s="98"/>
      <c r="C14" s="99"/>
      <c r="D14" s="99" t="s">
        <v>36</v>
      </c>
      <c r="E14" s="98"/>
      <c r="F14" s="98"/>
      <c r="G14" s="98"/>
      <c r="H14" s="98"/>
      <c r="I14" s="15" t="s">
        <v>183</v>
      </c>
      <c r="J14" s="15" t="s">
        <v>184</v>
      </c>
      <c r="K14" s="15" t="s">
        <v>185</v>
      </c>
      <c r="L14" s="15" t="s">
        <v>186</v>
      </c>
      <c r="M14" s="15" t="s">
        <v>187</v>
      </c>
      <c r="N14" s="101"/>
      <c r="O14" s="98"/>
      <c r="P14" s="98"/>
      <c r="Q14" s="98"/>
      <c r="S14" s="1"/>
    </row>
    <row r="15" spans="1:45" s="5" customFormat="1">
      <c r="A15" s="98"/>
      <c r="B15" s="98"/>
      <c r="C15" s="99"/>
      <c r="D15" s="99"/>
      <c r="E15" s="98"/>
      <c r="F15" s="98"/>
      <c r="G15" s="98"/>
      <c r="H15" s="98"/>
      <c r="I15" s="43" t="s">
        <v>188</v>
      </c>
      <c r="J15" s="15" t="s">
        <v>189</v>
      </c>
      <c r="K15" s="15" t="s">
        <v>190</v>
      </c>
      <c r="L15" s="15" t="s">
        <v>191</v>
      </c>
      <c r="M15" s="43" t="s">
        <v>192</v>
      </c>
      <c r="N15" s="101"/>
      <c r="O15" s="98"/>
      <c r="P15" s="98"/>
      <c r="Q15" s="98"/>
      <c r="S15" s="1"/>
    </row>
    <row r="16" spans="1:45" ht="72">
      <c r="A16" s="10">
        <v>1</v>
      </c>
      <c r="B16" s="16" t="s">
        <v>362</v>
      </c>
      <c r="C16" s="17" t="s">
        <v>363</v>
      </c>
      <c r="D16" s="20" t="s">
        <v>364</v>
      </c>
      <c r="E16" s="18">
        <v>2</v>
      </c>
      <c r="F16" s="18">
        <v>2</v>
      </c>
      <c r="G16" s="19">
        <v>7</v>
      </c>
      <c r="H16" s="21" t="s">
        <v>365</v>
      </c>
      <c r="I16" s="80">
        <v>10.333</v>
      </c>
      <c r="J16" s="80">
        <v>0.33333333333333331</v>
      </c>
      <c r="K16" s="80">
        <v>2.4166666666666665</v>
      </c>
      <c r="L16" s="80">
        <v>-0.16666666666666666</v>
      </c>
      <c r="M16" s="80">
        <v>2.3333333333333335</v>
      </c>
      <c r="N16" s="80">
        <v>15.216666666666701</v>
      </c>
      <c r="O16" s="62">
        <v>1</v>
      </c>
      <c r="P16" s="59">
        <f>N16/$N$16</f>
        <v>1</v>
      </c>
      <c r="Q16" s="42"/>
    </row>
    <row r="17" spans="1:45" ht="62.25" customHeight="1">
      <c r="A17" s="10">
        <v>2</v>
      </c>
      <c r="B17" s="16" t="s">
        <v>370</v>
      </c>
      <c r="C17" s="17" t="s">
        <v>371</v>
      </c>
      <c r="D17" s="20" t="s">
        <v>372</v>
      </c>
      <c r="E17" s="18">
        <v>2</v>
      </c>
      <c r="F17" s="18">
        <v>2</v>
      </c>
      <c r="G17" s="19">
        <v>4</v>
      </c>
      <c r="H17" s="20" t="s">
        <v>369</v>
      </c>
      <c r="I17" s="80">
        <v>9.1666666666666661</v>
      </c>
      <c r="J17" s="80">
        <v>0</v>
      </c>
      <c r="K17" s="80">
        <v>1.9166666666666667</v>
      </c>
      <c r="L17" s="80">
        <v>0.16666666666666666</v>
      </c>
      <c r="M17" s="80">
        <v>1.8333333333333333</v>
      </c>
      <c r="N17" s="80">
        <v>13.083333333333332</v>
      </c>
      <c r="O17" s="62">
        <v>2</v>
      </c>
      <c r="P17" s="59">
        <f t="shared" ref="P17:P22" si="0">N17/$N$16</f>
        <v>0.85980284775465299</v>
      </c>
      <c r="Q17" s="42"/>
    </row>
    <row r="18" spans="1:45" ht="81" customHeight="1">
      <c r="A18" s="10">
        <v>3</v>
      </c>
      <c r="B18" s="16" t="s">
        <v>359</v>
      </c>
      <c r="C18" s="17" t="s">
        <v>82</v>
      </c>
      <c r="D18" s="20" t="s">
        <v>360</v>
      </c>
      <c r="E18" s="18">
        <v>2</v>
      </c>
      <c r="F18" s="18">
        <v>2</v>
      </c>
      <c r="G18" s="19">
        <v>6</v>
      </c>
      <c r="H18" s="21" t="s">
        <v>361</v>
      </c>
      <c r="I18" s="80">
        <v>8.5</v>
      </c>
      <c r="J18" s="80">
        <v>0</v>
      </c>
      <c r="K18" s="80">
        <v>1.1666666666666667</v>
      </c>
      <c r="L18" s="80">
        <v>0.16666666666666666</v>
      </c>
      <c r="M18" s="80">
        <v>2.5</v>
      </c>
      <c r="N18" s="80">
        <v>12.333333333333332</v>
      </c>
      <c r="O18" s="62">
        <v>3</v>
      </c>
      <c r="P18" s="59">
        <f t="shared" si="0"/>
        <v>0.81051478641839902</v>
      </c>
      <c r="Q18" s="42"/>
    </row>
    <row r="19" spans="1:45" ht="89.25" customHeight="1">
      <c r="A19" s="10">
        <v>4</v>
      </c>
      <c r="B19" s="16" t="s">
        <v>352</v>
      </c>
      <c r="C19" s="17" t="s">
        <v>353</v>
      </c>
      <c r="D19" s="20" t="s">
        <v>354</v>
      </c>
      <c r="E19" s="18">
        <v>1</v>
      </c>
      <c r="F19" s="18">
        <v>1</v>
      </c>
      <c r="G19" s="19">
        <v>7</v>
      </c>
      <c r="H19" s="20" t="s">
        <v>355</v>
      </c>
      <c r="I19" s="80">
        <v>5.3333333333333304</v>
      </c>
      <c r="J19" s="80">
        <v>0</v>
      </c>
      <c r="K19" s="80">
        <v>0.83333333333333337</v>
      </c>
      <c r="L19" s="80">
        <v>0.16666666666666666</v>
      </c>
      <c r="M19" s="80">
        <v>1.5833333333333333</v>
      </c>
      <c r="N19" s="80">
        <v>7.9166666666666696</v>
      </c>
      <c r="O19" s="42">
        <v>4</v>
      </c>
      <c r="P19" s="59">
        <f t="shared" si="0"/>
        <v>0.52026286966045909</v>
      </c>
      <c r="Q19" s="42"/>
    </row>
    <row r="20" spans="1:45" ht="99.75" customHeight="1">
      <c r="A20" s="10">
        <v>5</v>
      </c>
      <c r="B20" s="16" t="s">
        <v>366</v>
      </c>
      <c r="C20" s="17" t="s">
        <v>367</v>
      </c>
      <c r="D20" s="20" t="s">
        <v>368</v>
      </c>
      <c r="E20" s="18">
        <v>1</v>
      </c>
      <c r="F20" s="18">
        <v>1</v>
      </c>
      <c r="G20" s="19">
        <v>7</v>
      </c>
      <c r="H20" s="20" t="s">
        <v>369</v>
      </c>
      <c r="I20" s="80">
        <v>3.75</v>
      </c>
      <c r="J20" s="80">
        <v>0</v>
      </c>
      <c r="K20" s="80">
        <v>1</v>
      </c>
      <c r="L20" s="80">
        <v>0</v>
      </c>
      <c r="M20" s="80">
        <v>1.4166666666666667</v>
      </c>
      <c r="N20" s="80">
        <v>6.166666666666667</v>
      </c>
      <c r="O20" s="42">
        <v>5</v>
      </c>
      <c r="P20" s="59">
        <f t="shared" si="0"/>
        <v>0.40525739320919957</v>
      </c>
      <c r="Q20" s="42"/>
    </row>
    <row r="21" spans="1:45" ht="99.75" customHeight="1">
      <c r="A21" s="10">
        <v>6</v>
      </c>
      <c r="B21" s="16" t="s">
        <v>356</v>
      </c>
      <c r="C21" s="17" t="s">
        <v>75</v>
      </c>
      <c r="D21" s="20" t="s">
        <v>357</v>
      </c>
      <c r="E21" s="18" t="s">
        <v>277</v>
      </c>
      <c r="F21" s="18">
        <v>1</v>
      </c>
      <c r="G21" s="19">
        <v>8</v>
      </c>
      <c r="H21" s="20" t="s">
        <v>358</v>
      </c>
      <c r="I21" s="80">
        <v>2.8333333333333335</v>
      </c>
      <c r="J21" s="80">
        <v>0</v>
      </c>
      <c r="K21" s="80">
        <v>-0.16666666666666666</v>
      </c>
      <c r="L21" s="80">
        <v>0.66666666666666663</v>
      </c>
      <c r="M21" s="80">
        <v>1.6666666666666667</v>
      </c>
      <c r="N21" s="80">
        <v>5</v>
      </c>
      <c r="O21" s="42">
        <v>6</v>
      </c>
      <c r="P21" s="59">
        <f t="shared" si="0"/>
        <v>0.32858707557502664</v>
      </c>
      <c r="Q21" s="42"/>
    </row>
    <row r="22" spans="1:45" ht="142.5" customHeight="1">
      <c r="A22" s="10">
        <v>7</v>
      </c>
      <c r="B22" s="16" t="s">
        <v>124</v>
      </c>
      <c r="C22" s="17" t="s">
        <v>76</v>
      </c>
      <c r="D22" s="38" t="s">
        <v>373</v>
      </c>
      <c r="E22" s="10">
        <v>1</v>
      </c>
      <c r="F22" s="10" t="s">
        <v>290</v>
      </c>
      <c r="G22" s="19">
        <v>12</v>
      </c>
      <c r="H22" s="20" t="s">
        <v>374</v>
      </c>
      <c r="I22" s="80">
        <v>1.8333333333333333</v>
      </c>
      <c r="J22" s="80">
        <v>0</v>
      </c>
      <c r="K22" s="80">
        <v>-1.1666666666666667</v>
      </c>
      <c r="L22" s="80">
        <v>-0.66666666666666663</v>
      </c>
      <c r="M22" s="80">
        <v>0.5</v>
      </c>
      <c r="N22" s="80">
        <v>0.49999999999999989</v>
      </c>
      <c r="O22" s="42">
        <v>7</v>
      </c>
      <c r="P22" s="59">
        <f t="shared" si="0"/>
        <v>3.2858707557502656E-2</v>
      </c>
      <c r="Q22" s="42"/>
    </row>
    <row r="23" spans="1:45" ht="22.8">
      <c r="A23" s="44"/>
      <c r="B23" s="45"/>
      <c r="C23" s="45"/>
      <c r="D23" s="46"/>
      <c r="E23" s="47"/>
      <c r="F23" s="48"/>
      <c r="G23" s="49">
        <v>51</v>
      </c>
      <c r="H23" s="45"/>
      <c r="I23" s="50"/>
      <c r="J23" s="50"/>
      <c r="K23" s="50"/>
      <c r="L23" s="50"/>
      <c r="M23" s="50"/>
      <c r="N23" s="50"/>
      <c r="O23" s="51"/>
      <c r="P23" s="51"/>
      <c r="Q23" s="51"/>
    </row>
    <row r="24" spans="1:45" ht="22.8">
      <c r="B24" s="52" t="s">
        <v>154</v>
      </c>
      <c r="C24" s="52"/>
      <c r="D24" s="53" t="s">
        <v>79</v>
      </c>
      <c r="E24" s="1"/>
      <c r="G24" s="6"/>
      <c r="I24" s="50"/>
      <c r="J24" s="50"/>
      <c r="K24" s="50"/>
      <c r="L24" s="50"/>
      <c r="M24" s="50"/>
      <c r="N24" s="5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22.8">
      <c r="B25" s="52"/>
      <c r="C25" s="52"/>
      <c r="D25" s="54" t="s">
        <v>80</v>
      </c>
      <c r="E25" s="1"/>
      <c r="I25" s="50"/>
      <c r="J25" s="50"/>
      <c r="K25" s="50"/>
      <c r="L25" s="50"/>
      <c r="M25" s="50"/>
      <c r="N25" s="5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2.8">
      <c r="B26" s="52"/>
      <c r="C26" s="52"/>
      <c r="D26" s="53" t="s">
        <v>81</v>
      </c>
      <c r="E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2.8">
      <c r="B27" s="52"/>
      <c r="C27" s="52"/>
      <c r="D27" s="53" t="s">
        <v>77</v>
      </c>
      <c r="E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2.8">
      <c r="B28" s="52"/>
      <c r="C28" s="52"/>
      <c r="D28" s="53"/>
      <c r="E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2.8">
      <c r="B29" s="52" t="s">
        <v>58</v>
      </c>
      <c r="C29" s="52"/>
      <c r="D29" s="53" t="s">
        <v>121</v>
      </c>
      <c r="E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2.8">
      <c r="B30" s="55" t="s">
        <v>50</v>
      </c>
      <c r="C30" s="55"/>
      <c r="D30" s="56" t="s">
        <v>78</v>
      </c>
      <c r="E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2.8">
      <c r="B31" s="52" t="s">
        <v>193</v>
      </c>
      <c r="C31" s="52"/>
      <c r="D31" s="57" t="s">
        <v>52</v>
      </c>
      <c r="E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2.8">
      <c r="B32" s="54" t="s">
        <v>194</v>
      </c>
      <c r="C32" s="54"/>
      <c r="D32" s="58" t="s">
        <v>53</v>
      </c>
      <c r="E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</sheetData>
  <mergeCells count="31">
    <mergeCell ref="A9:Q9"/>
    <mergeCell ref="A10:Q10"/>
    <mergeCell ref="B11:C11"/>
    <mergeCell ref="E11:M11"/>
    <mergeCell ref="O11:Q11"/>
    <mergeCell ref="O13:O15"/>
    <mergeCell ref="P13:P15"/>
    <mergeCell ref="Q13:Q15"/>
    <mergeCell ref="D14:D15"/>
    <mergeCell ref="A12:Q12"/>
    <mergeCell ref="H13:H15"/>
    <mergeCell ref="I13:M13"/>
    <mergeCell ref="N13:N15"/>
    <mergeCell ref="A13:A15"/>
    <mergeCell ref="B13:B15"/>
    <mergeCell ref="C13:C15"/>
    <mergeCell ref="E13:E15"/>
    <mergeCell ref="F13:F15"/>
    <mergeCell ref="G13:G15"/>
    <mergeCell ref="A1:Q1"/>
    <mergeCell ref="A2:Q2"/>
    <mergeCell ref="A3:Q3"/>
    <mergeCell ref="A4:B4"/>
    <mergeCell ref="C4:O4"/>
    <mergeCell ref="A8:Q8"/>
    <mergeCell ref="A7:B7"/>
    <mergeCell ref="C7:O7"/>
    <mergeCell ref="A5:B5"/>
    <mergeCell ref="C5:O5"/>
    <mergeCell ref="A6:B6"/>
    <mergeCell ref="C6:O6"/>
  </mergeCells>
  <phoneticPr fontId="17" type="noConversion"/>
  <pageMargins left="0.26" right="0.28000000000000003" top="0.69" bottom="0.22" header="0.31496062992125984" footer="0.31496062992125984"/>
  <pageSetup paperSize="9" scale="37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3"/>
  <sheetViews>
    <sheetView zoomScale="50" zoomScaleNormal="50" workbookViewId="0">
      <selection sqref="A1:Q1"/>
    </sheetView>
  </sheetViews>
  <sheetFormatPr defaultColWidth="8.88671875" defaultRowHeight="18"/>
  <cols>
    <col min="1" max="1" width="6.33203125" style="1" customWidth="1"/>
    <col min="2" max="2" width="52.5546875" style="7" bestFit="1" customWidth="1"/>
    <col min="3" max="3" width="52.5546875" style="7" customWidth="1"/>
    <col min="4" max="4" width="83.33203125" style="1" customWidth="1"/>
    <col min="5" max="5" width="9.6640625" style="8" customWidth="1"/>
    <col min="6" max="7" width="8.88671875" style="1" customWidth="1"/>
    <col min="8" max="8" width="27.6640625" style="7" customWidth="1"/>
    <col min="9" max="13" width="15.6640625" style="9" customWidth="1"/>
    <col min="14" max="14" width="9" style="40" bestFit="1" customWidth="1"/>
    <col min="15" max="15" width="11.109375" style="6" customWidth="1"/>
    <col min="16" max="16" width="16.5546875" style="6" customWidth="1"/>
    <col min="17" max="17" width="17.6640625" style="6" customWidth="1"/>
    <col min="18" max="18" width="8.88671875" style="6" customWidth="1"/>
    <col min="19" max="19" width="23.88671875" style="6" bestFit="1" customWidth="1"/>
    <col min="20" max="20" width="18" style="6" bestFit="1" customWidth="1"/>
    <col min="21" max="21" width="17" style="6" bestFit="1" customWidth="1"/>
    <col min="22" max="22" width="17.109375" style="6" bestFit="1" customWidth="1"/>
    <col min="23" max="23" width="10.44140625" style="6" bestFit="1" customWidth="1"/>
    <col min="24" max="45" width="8.88671875" style="6" customWidth="1"/>
    <col min="46" max="16384" width="8.88671875" style="1"/>
  </cols>
  <sheetData>
    <row r="1" spans="1:45" ht="27" customHeight="1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1.75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7" customHeight="1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" customHeight="1">
      <c r="A4" s="91" t="s">
        <v>24</v>
      </c>
      <c r="B4" s="91"/>
      <c r="C4" s="104" t="s">
        <v>123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2.8">
      <c r="A5" s="91" t="s">
        <v>25</v>
      </c>
      <c r="B5" s="91"/>
      <c r="C5" s="108" t="s">
        <v>26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2.8">
      <c r="A6" s="91" t="s">
        <v>27</v>
      </c>
      <c r="B6" s="91"/>
      <c r="C6" s="108" t="s">
        <v>44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2.8">
      <c r="A7" s="91" t="s">
        <v>29</v>
      </c>
      <c r="B7" s="91"/>
      <c r="C7" s="108" t="s">
        <v>30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6.7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6.75" customHeight="1">
      <c r="A9" s="103" t="s">
        <v>42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8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3" customFormat="1" ht="30.75" customHeight="1">
      <c r="A11" s="2"/>
      <c r="B11" s="104" t="s">
        <v>179</v>
      </c>
      <c r="C11" s="104"/>
      <c r="D11" s="61" t="s">
        <v>38</v>
      </c>
      <c r="E11" s="105" t="s">
        <v>39</v>
      </c>
      <c r="F11" s="105"/>
      <c r="G11" s="105"/>
      <c r="H11" s="105"/>
      <c r="I11" s="105"/>
      <c r="J11" s="105"/>
      <c r="K11" s="105"/>
      <c r="L11" s="105"/>
      <c r="M11" s="105"/>
      <c r="N11" s="2"/>
      <c r="O11" s="106" t="s">
        <v>32</v>
      </c>
      <c r="P11" s="106"/>
      <c r="Q11" s="106"/>
    </row>
    <row r="12" spans="1:45" s="4" customFormat="1" ht="10.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S12" s="1"/>
    </row>
    <row r="13" spans="1:45" s="5" customFormat="1">
      <c r="A13" s="98" t="s">
        <v>173</v>
      </c>
      <c r="B13" s="98" t="s">
        <v>174</v>
      </c>
      <c r="C13" s="99" t="s">
        <v>175</v>
      </c>
      <c r="D13" s="39" t="s">
        <v>33</v>
      </c>
      <c r="E13" s="98" t="s">
        <v>176</v>
      </c>
      <c r="F13" s="98" t="s">
        <v>180</v>
      </c>
      <c r="G13" s="98" t="s">
        <v>177</v>
      </c>
      <c r="H13" s="98" t="s">
        <v>178</v>
      </c>
      <c r="I13" s="100" t="s">
        <v>181</v>
      </c>
      <c r="J13" s="100"/>
      <c r="K13" s="100"/>
      <c r="L13" s="100"/>
      <c r="M13" s="100"/>
      <c r="N13" s="101" t="s">
        <v>182</v>
      </c>
      <c r="O13" s="98" t="s">
        <v>212</v>
      </c>
      <c r="P13" s="98" t="s">
        <v>34</v>
      </c>
      <c r="Q13" s="98" t="s">
        <v>35</v>
      </c>
      <c r="S13" s="1"/>
    </row>
    <row r="14" spans="1:45" s="5" customFormat="1">
      <c r="A14" s="98"/>
      <c r="B14" s="98"/>
      <c r="C14" s="99"/>
      <c r="D14" s="99" t="s">
        <v>36</v>
      </c>
      <c r="E14" s="98"/>
      <c r="F14" s="98"/>
      <c r="G14" s="98"/>
      <c r="H14" s="98"/>
      <c r="I14" s="15" t="s">
        <v>183</v>
      </c>
      <c r="J14" s="15" t="s">
        <v>184</v>
      </c>
      <c r="K14" s="15" t="s">
        <v>185</v>
      </c>
      <c r="L14" s="15" t="s">
        <v>186</v>
      </c>
      <c r="M14" s="15" t="s">
        <v>187</v>
      </c>
      <c r="N14" s="101"/>
      <c r="O14" s="98"/>
      <c r="P14" s="98"/>
      <c r="Q14" s="98"/>
      <c r="S14" s="1"/>
    </row>
    <row r="15" spans="1:45" s="5" customFormat="1">
      <c r="A15" s="98"/>
      <c r="B15" s="98"/>
      <c r="C15" s="99"/>
      <c r="D15" s="99"/>
      <c r="E15" s="98"/>
      <c r="F15" s="98"/>
      <c r="G15" s="98"/>
      <c r="H15" s="98"/>
      <c r="I15" s="43" t="s">
        <v>188</v>
      </c>
      <c r="J15" s="15" t="s">
        <v>189</v>
      </c>
      <c r="K15" s="15" t="s">
        <v>190</v>
      </c>
      <c r="L15" s="15" t="s">
        <v>191</v>
      </c>
      <c r="M15" s="43" t="s">
        <v>192</v>
      </c>
      <c r="N15" s="101"/>
      <c r="O15" s="98"/>
      <c r="P15" s="98"/>
      <c r="Q15" s="98"/>
      <c r="S15" s="1"/>
    </row>
    <row r="16" spans="1:45" ht="84" customHeight="1">
      <c r="A16" s="10">
        <v>1</v>
      </c>
      <c r="B16" s="16" t="s">
        <v>319</v>
      </c>
      <c r="C16" s="17" t="s">
        <v>320</v>
      </c>
      <c r="D16" s="20" t="s">
        <v>321</v>
      </c>
      <c r="E16" s="18">
        <v>2</v>
      </c>
      <c r="F16" s="18">
        <v>2</v>
      </c>
      <c r="G16" s="19">
        <v>4</v>
      </c>
      <c r="H16" s="20" t="s">
        <v>322</v>
      </c>
      <c r="I16" s="80">
        <v>8.75</v>
      </c>
      <c r="J16" s="80">
        <v>0</v>
      </c>
      <c r="K16" s="80">
        <v>2.5</v>
      </c>
      <c r="L16" s="80">
        <v>0.5</v>
      </c>
      <c r="M16" s="80">
        <v>2.5</v>
      </c>
      <c r="N16" s="80">
        <v>14.25</v>
      </c>
      <c r="O16" s="62">
        <v>1</v>
      </c>
      <c r="P16" s="59">
        <f>N16/N16</f>
        <v>1</v>
      </c>
      <c r="Q16" s="42"/>
    </row>
    <row r="17" spans="1:45" ht="127.5" customHeight="1">
      <c r="A17" s="10">
        <v>2</v>
      </c>
      <c r="B17" s="16" t="s">
        <v>0</v>
      </c>
      <c r="C17" s="17" t="s">
        <v>1</v>
      </c>
      <c r="D17" s="38" t="s">
        <v>2</v>
      </c>
      <c r="E17" s="10">
        <v>2</v>
      </c>
      <c r="F17" s="10">
        <v>2</v>
      </c>
      <c r="G17" s="19">
        <v>6</v>
      </c>
      <c r="H17" s="20" t="s">
        <v>3</v>
      </c>
      <c r="I17" s="80">
        <v>10.5</v>
      </c>
      <c r="J17" s="80">
        <v>0.75</v>
      </c>
      <c r="K17" s="80">
        <v>0.625</v>
      </c>
      <c r="L17" s="80">
        <v>0.75</v>
      </c>
      <c r="M17" s="80">
        <v>1</v>
      </c>
      <c r="N17" s="80">
        <v>13.625</v>
      </c>
      <c r="O17" s="62">
        <v>2</v>
      </c>
      <c r="P17" s="59">
        <f>N17/N16</f>
        <v>0.95614035087719296</v>
      </c>
      <c r="Q17" s="42"/>
    </row>
    <row r="18" spans="1:45" ht="103.5" customHeight="1">
      <c r="A18" s="10">
        <v>3</v>
      </c>
      <c r="B18" s="16" t="s">
        <v>329</v>
      </c>
      <c r="C18" s="17" t="s">
        <v>330</v>
      </c>
      <c r="D18" s="38" t="s">
        <v>331</v>
      </c>
      <c r="E18" s="10">
        <v>1</v>
      </c>
      <c r="F18" s="10">
        <v>1</v>
      </c>
      <c r="G18" s="19">
        <v>3</v>
      </c>
      <c r="H18" s="20" t="s">
        <v>332</v>
      </c>
      <c r="I18" s="80">
        <v>3.5</v>
      </c>
      <c r="J18" s="80">
        <v>0.25</v>
      </c>
      <c r="K18" s="80">
        <v>0</v>
      </c>
      <c r="L18" s="80">
        <v>0.125</v>
      </c>
      <c r="M18" s="80">
        <v>0.625</v>
      </c>
      <c r="N18" s="80">
        <v>4.5</v>
      </c>
      <c r="O18" s="62">
        <v>3</v>
      </c>
      <c r="P18" s="59">
        <f>N18/N16</f>
        <v>0.31578947368421051</v>
      </c>
      <c r="Q18" s="42"/>
    </row>
    <row r="19" spans="1:45" ht="85.5" customHeight="1">
      <c r="A19" s="10">
        <v>4</v>
      </c>
      <c r="B19" s="16" t="s">
        <v>309</v>
      </c>
      <c r="C19" s="17" t="s">
        <v>310</v>
      </c>
      <c r="D19" s="20" t="s">
        <v>311</v>
      </c>
      <c r="E19" s="18">
        <v>1</v>
      </c>
      <c r="F19" s="18">
        <v>1</v>
      </c>
      <c r="G19" s="19">
        <v>6</v>
      </c>
      <c r="H19" s="20" t="s">
        <v>312</v>
      </c>
      <c r="I19" s="80">
        <v>1.5</v>
      </c>
      <c r="J19" s="80">
        <v>0</v>
      </c>
      <c r="K19" s="80">
        <v>0</v>
      </c>
      <c r="L19" s="80">
        <v>-0.25</v>
      </c>
      <c r="M19" s="80">
        <v>0.75</v>
      </c>
      <c r="N19" s="80">
        <v>2</v>
      </c>
      <c r="O19" s="42">
        <v>4</v>
      </c>
      <c r="P19" s="59">
        <f>N19/N16</f>
        <v>0.14035087719298245</v>
      </c>
      <c r="Q19" s="42"/>
      <c r="S19" s="1"/>
    </row>
    <row r="20" spans="1:45" ht="70.5" customHeight="1">
      <c r="A20" s="10">
        <v>5</v>
      </c>
      <c r="B20" s="16" t="s">
        <v>325</v>
      </c>
      <c r="C20" s="17" t="s">
        <v>326</v>
      </c>
      <c r="D20" s="20" t="s">
        <v>327</v>
      </c>
      <c r="E20" s="18">
        <v>1</v>
      </c>
      <c r="F20" s="18">
        <v>1</v>
      </c>
      <c r="G20" s="19">
        <v>4</v>
      </c>
      <c r="H20" s="20" t="s">
        <v>328</v>
      </c>
      <c r="I20" s="80">
        <v>1.75</v>
      </c>
      <c r="J20" s="80">
        <v>0.125</v>
      </c>
      <c r="K20" s="80">
        <v>0</v>
      </c>
      <c r="L20" s="80">
        <v>0</v>
      </c>
      <c r="M20" s="80">
        <v>0</v>
      </c>
      <c r="N20" s="80">
        <v>1.875</v>
      </c>
      <c r="O20" s="42">
        <v>5</v>
      </c>
      <c r="P20" s="59">
        <f>N20/N16</f>
        <v>0.13157894736842105</v>
      </c>
      <c r="Q20" s="41"/>
    </row>
    <row r="21" spans="1:45" ht="111" customHeight="1">
      <c r="A21" s="10">
        <v>6</v>
      </c>
      <c r="B21" s="16" t="s">
        <v>147</v>
      </c>
      <c r="C21" s="17" t="s">
        <v>317</v>
      </c>
      <c r="D21" s="20" t="s">
        <v>318</v>
      </c>
      <c r="E21" s="18">
        <v>2</v>
      </c>
      <c r="F21" s="18">
        <v>2</v>
      </c>
      <c r="G21" s="19">
        <v>9</v>
      </c>
      <c r="H21" s="21" t="s">
        <v>122</v>
      </c>
      <c r="I21" s="80">
        <v>10</v>
      </c>
      <c r="J21" s="80">
        <v>1</v>
      </c>
      <c r="K21" s="80">
        <v>-5</v>
      </c>
      <c r="L21" s="80">
        <v>-5</v>
      </c>
      <c r="M21" s="80">
        <v>0</v>
      </c>
      <c r="N21" s="80">
        <v>1</v>
      </c>
      <c r="O21" s="63" t="s">
        <v>152</v>
      </c>
      <c r="P21" s="59">
        <f>N21/N16</f>
        <v>7.0175438596491224E-2</v>
      </c>
      <c r="Q21" s="41"/>
    </row>
    <row r="22" spans="1:45" ht="123" customHeight="1">
      <c r="A22" s="10">
        <v>7</v>
      </c>
      <c r="B22" s="16" t="s">
        <v>146</v>
      </c>
      <c r="C22" s="17" t="s">
        <v>148</v>
      </c>
      <c r="D22" s="20" t="s">
        <v>323</v>
      </c>
      <c r="E22" s="18">
        <v>1</v>
      </c>
      <c r="F22" s="18">
        <v>1</v>
      </c>
      <c r="G22" s="19">
        <v>4</v>
      </c>
      <c r="H22" s="20" t="s">
        <v>324</v>
      </c>
      <c r="I22" s="80">
        <v>1</v>
      </c>
      <c r="J22" s="80">
        <v>0</v>
      </c>
      <c r="K22" s="80">
        <v>0</v>
      </c>
      <c r="L22" s="80">
        <v>0</v>
      </c>
      <c r="M22" s="80">
        <v>0</v>
      </c>
      <c r="N22" s="80">
        <v>1</v>
      </c>
      <c r="O22" s="63" t="s">
        <v>152</v>
      </c>
      <c r="P22" s="59">
        <f>N22/N16</f>
        <v>7.0175438596491224E-2</v>
      </c>
      <c r="Q22" s="41"/>
    </row>
    <row r="23" spans="1:45" ht="60" customHeight="1">
      <c r="A23" s="10">
        <v>8</v>
      </c>
      <c r="B23" s="16" t="s">
        <v>313</v>
      </c>
      <c r="C23" s="17" t="s">
        <v>314</v>
      </c>
      <c r="D23" s="20" t="s">
        <v>315</v>
      </c>
      <c r="E23" s="18">
        <v>1</v>
      </c>
      <c r="F23" s="18" t="s">
        <v>290</v>
      </c>
      <c r="G23" s="19">
        <v>5</v>
      </c>
      <c r="H23" s="21" t="s">
        <v>316</v>
      </c>
      <c r="I23" s="80">
        <v>1</v>
      </c>
      <c r="J23" s="80">
        <v>0</v>
      </c>
      <c r="K23" s="80">
        <v>-0.25</v>
      </c>
      <c r="L23" s="80">
        <v>-0.25</v>
      </c>
      <c r="M23" s="80">
        <v>0.125</v>
      </c>
      <c r="N23" s="80">
        <v>0.625</v>
      </c>
      <c r="O23" s="42">
        <v>8</v>
      </c>
      <c r="P23" s="59">
        <f>N23/N16</f>
        <v>4.3859649122807015E-2</v>
      </c>
      <c r="Q23" s="41"/>
    </row>
    <row r="24" spans="1:45" ht="22.8">
      <c r="A24" s="44"/>
      <c r="B24" s="45"/>
      <c r="C24" s="45"/>
      <c r="D24" s="46"/>
      <c r="E24" s="47"/>
      <c r="F24" s="48"/>
      <c r="G24" s="49">
        <v>41</v>
      </c>
      <c r="H24" s="45"/>
      <c r="I24" s="50"/>
      <c r="J24" s="50"/>
      <c r="K24" s="50"/>
      <c r="L24" s="50"/>
      <c r="M24" s="50"/>
      <c r="N24" s="50"/>
      <c r="O24" s="51"/>
      <c r="P24" s="51"/>
      <c r="Q24" s="51"/>
    </row>
    <row r="25" spans="1:45" ht="22.8">
      <c r="B25" s="52" t="s">
        <v>154</v>
      </c>
      <c r="C25" s="52"/>
      <c r="D25" s="53" t="s">
        <v>84</v>
      </c>
      <c r="E25" s="1"/>
      <c r="G25" s="6"/>
      <c r="I25" s="50"/>
      <c r="J25" s="50"/>
      <c r="K25" s="50"/>
      <c r="L25" s="50"/>
      <c r="M25" s="50"/>
      <c r="N25" s="5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2.8">
      <c r="B26" s="52"/>
      <c r="C26" s="52"/>
      <c r="D26" s="54" t="s">
        <v>85</v>
      </c>
      <c r="E26" s="1"/>
      <c r="I26" s="50"/>
      <c r="J26" s="50"/>
      <c r="K26" s="50"/>
      <c r="L26" s="50"/>
      <c r="M26" s="50"/>
      <c r="N26" s="5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2.8">
      <c r="B27" s="52"/>
      <c r="C27" s="52"/>
      <c r="D27" s="53" t="s">
        <v>86</v>
      </c>
      <c r="E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2.8">
      <c r="B28" s="52"/>
      <c r="C28" s="52"/>
      <c r="D28" s="53" t="s">
        <v>83</v>
      </c>
      <c r="E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2.8">
      <c r="B29" s="52"/>
      <c r="C29" s="52"/>
      <c r="D29" s="53"/>
      <c r="E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2.8">
      <c r="B30" s="52" t="s">
        <v>58</v>
      </c>
      <c r="C30" s="52"/>
      <c r="D30" s="53" t="s">
        <v>88</v>
      </c>
      <c r="E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2.8">
      <c r="B31" s="55" t="s">
        <v>50</v>
      </c>
      <c r="C31" s="55"/>
      <c r="D31" s="56" t="s">
        <v>87</v>
      </c>
      <c r="E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2.8">
      <c r="B32" s="52" t="s">
        <v>193</v>
      </c>
      <c r="C32" s="52"/>
      <c r="D32" s="57" t="s">
        <v>52</v>
      </c>
      <c r="E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2:45" ht="22.8">
      <c r="B33" s="54" t="s">
        <v>194</v>
      </c>
      <c r="C33" s="54"/>
      <c r="D33" s="58" t="s">
        <v>53</v>
      </c>
      <c r="E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</sheetData>
  <mergeCells count="31">
    <mergeCell ref="C6:O6"/>
    <mergeCell ref="A7:B7"/>
    <mergeCell ref="C7:O7"/>
    <mergeCell ref="A1:Q1"/>
    <mergeCell ref="A2:Q2"/>
    <mergeCell ref="A3:Q3"/>
    <mergeCell ref="A4:B4"/>
    <mergeCell ref="C4:O4"/>
    <mergeCell ref="A5:B5"/>
    <mergeCell ref="C5:O5"/>
    <mergeCell ref="A6:B6"/>
    <mergeCell ref="H13:H15"/>
    <mergeCell ref="I13:M13"/>
    <mergeCell ref="N13:N15"/>
    <mergeCell ref="A8:Q8"/>
    <mergeCell ref="A9:Q9"/>
    <mergeCell ref="A10:Q10"/>
    <mergeCell ref="B11:C11"/>
    <mergeCell ref="E11:M11"/>
    <mergeCell ref="O11:Q11"/>
    <mergeCell ref="O13:O15"/>
    <mergeCell ref="P13:P15"/>
    <mergeCell ref="Q13:Q15"/>
    <mergeCell ref="D14:D15"/>
    <mergeCell ref="A12:Q12"/>
    <mergeCell ref="A13:A15"/>
    <mergeCell ref="B13:B15"/>
    <mergeCell ref="C13:C15"/>
    <mergeCell ref="E13:E15"/>
    <mergeCell ref="F13:F15"/>
    <mergeCell ref="G13:G15"/>
  </mergeCells>
  <phoneticPr fontId="17" type="noConversion"/>
  <pageMargins left="0.28999999999999998" right="0.28000000000000003" top="0.46" bottom="0.1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ВУЗы</vt:lpstr>
      <vt:lpstr>Пешеходный</vt:lpstr>
      <vt:lpstr>Водный</vt:lpstr>
      <vt:lpstr>Горный</vt:lpstr>
      <vt:lpstr>Лыжный</vt:lpstr>
      <vt:lpstr>Передвижение</vt:lpstr>
      <vt:lpstr>Парусный</vt:lpstr>
      <vt:lpstr>Спелео</vt:lpstr>
      <vt:lpstr>Комби</vt:lpstr>
      <vt:lpstr>Водный!Print_Area</vt:lpstr>
      <vt:lpstr>ВУЗы!Print_Area</vt:lpstr>
      <vt:lpstr>Горный!Print_Area</vt:lpstr>
      <vt:lpstr>Комби!Print_Area</vt:lpstr>
      <vt:lpstr>Лыжный!Print_Area</vt:lpstr>
      <vt:lpstr>Парусный!Print_Area</vt:lpstr>
      <vt:lpstr>Передвижение!Print_Area</vt:lpstr>
      <vt:lpstr>Пешеходный!Print_Area</vt:lpstr>
      <vt:lpstr>Спелео!Print_Area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2014-12-30T03:50:03Z</cp:lastPrinted>
  <dcterms:created xsi:type="dcterms:W3CDTF">2006-09-28T05:33:49Z</dcterms:created>
  <dcterms:modified xsi:type="dcterms:W3CDTF">2014-12-30T10:21:38Z</dcterms:modified>
</cp:coreProperties>
</file>