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Итоговый протокол" sheetId="1" r:id="rId1"/>
    <sheet name="Технический протокол" sheetId="2" r:id="rId2"/>
  </sheets>
  <definedNames/>
  <calcPr fullCalcOnLoad="1"/>
</workbook>
</file>

<file path=xl/sharedStrings.xml><?xml version="1.0" encoding="utf-8"?>
<sst xmlns="http://schemas.openxmlformats.org/spreadsheetml/2006/main" count="269" uniqueCount="214">
  <si>
    <t>№</t>
  </si>
  <si>
    <t>СТ</t>
  </si>
  <si>
    <t>Команда</t>
  </si>
  <si>
    <t>Город</t>
  </si>
  <si>
    <t>Руководитель</t>
  </si>
  <si>
    <t>Взнос</t>
  </si>
  <si>
    <t>Телефон</t>
  </si>
  <si>
    <t>Время старта</t>
  </si>
  <si>
    <t>Время финиша</t>
  </si>
  <si>
    <t>Общее время</t>
  </si>
  <si>
    <t>Кол-во КП</t>
  </si>
  <si>
    <t>Итоговое место</t>
  </si>
  <si>
    <t>Дети Назарбаева</t>
  </si>
  <si>
    <t>Томск</t>
  </si>
  <si>
    <t>Ананин Андрей</t>
  </si>
  <si>
    <t>Около КП2 (21:19)</t>
  </si>
  <si>
    <t>16КП (11:10)</t>
  </si>
  <si>
    <t>11 кп 15:59</t>
  </si>
  <si>
    <t>18КП (18:59)</t>
  </si>
  <si>
    <t>11КП, 11:23</t>
  </si>
  <si>
    <t>28(5)</t>
  </si>
  <si>
    <t>Полный финиш</t>
  </si>
  <si>
    <t>Н-ск</t>
  </si>
  <si>
    <t>Нефёдов Владимир</t>
  </si>
  <si>
    <t>около старта  (21:05)</t>
  </si>
  <si>
    <t>КП11 (10:56)</t>
  </si>
  <si>
    <t>кп16 16:04</t>
  </si>
  <si>
    <t>КП21 (20:54)</t>
  </si>
  <si>
    <t>КП№27, 10:58</t>
  </si>
  <si>
    <t>кп31 (16:08)</t>
  </si>
  <si>
    <t>21(5)</t>
  </si>
  <si>
    <t>Носки</t>
  </si>
  <si>
    <t>Романьков</t>
  </si>
  <si>
    <t>КП№1 (22:20)</t>
  </si>
  <si>
    <t>КП3, 11:36</t>
  </si>
  <si>
    <t>кп12(15:33)</t>
  </si>
  <si>
    <t>кп18 (22:00)</t>
  </si>
  <si>
    <t>КП22,10:41</t>
  </si>
  <si>
    <t>кп34 (15:44)</t>
  </si>
  <si>
    <t>24(0)</t>
  </si>
  <si>
    <t>Бабайки</t>
  </si>
  <si>
    <t>Бабий</t>
  </si>
  <si>
    <t>Возле КП8 (10:58)</t>
  </si>
  <si>
    <t>13кп 16:06</t>
  </si>
  <si>
    <t>КП15 (21:17)</t>
  </si>
  <si>
    <t>КП19, 11:02</t>
  </si>
  <si>
    <t>23(0)</t>
  </si>
  <si>
    <t>Вертикаль-Бобры</t>
  </si>
  <si>
    <t>Коробчевская</t>
  </si>
  <si>
    <t>Возле КП№6 (10:59)</t>
  </si>
  <si>
    <t>13кп 15:57</t>
  </si>
  <si>
    <t>12КП (21:13)</t>
  </si>
  <si>
    <t>КП18 (10:55)</t>
  </si>
  <si>
    <t>Пешком по дороге</t>
  </si>
  <si>
    <t>Пожарский</t>
  </si>
  <si>
    <t>между 1 и 3 (21:06)</t>
  </si>
  <si>
    <t>Возле 12КП</t>
  </si>
  <si>
    <t>кп20 15:53</t>
  </si>
  <si>
    <t>22 КП (21:12)</t>
  </si>
  <si>
    <t>КП29 (11:03)</t>
  </si>
  <si>
    <t>кп35 15:58</t>
  </si>
  <si>
    <t>17(4)</t>
  </si>
  <si>
    <t>Пурген</t>
  </si>
  <si>
    <t>Ильина Наталия</t>
  </si>
  <si>
    <t>ок  (21:23)</t>
  </si>
  <si>
    <t>возле КП№2 (13:45)</t>
  </si>
  <si>
    <t>кп6 16:19</t>
  </si>
  <si>
    <t>нет данных</t>
  </si>
  <si>
    <t>сошли с дистанции</t>
  </si>
  <si>
    <t>-</t>
  </si>
  <si>
    <t>Роза ветров</t>
  </si>
  <si>
    <t>Бугаенко Борис</t>
  </si>
  <si>
    <t>Возле кп10 (12:25)</t>
  </si>
  <si>
    <t>13Кп 15:42</t>
  </si>
  <si>
    <t>кп18 (21:19)</t>
  </si>
  <si>
    <t>25КП, 08:31</t>
  </si>
  <si>
    <t>на 33кп 15:21</t>
  </si>
  <si>
    <t>33(5)</t>
  </si>
  <si>
    <t>Внимание: розыск</t>
  </si>
  <si>
    <t>Томcк</t>
  </si>
  <si>
    <t>Артюшин Вячеслав</t>
  </si>
  <si>
    <t>КП 5 (22:29)</t>
  </si>
  <si>
    <t>Возле КП10 (11:11)</t>
  </si>
  <si>
    <t>18кп 16:03</t>
  </si>
  <si>
    <t>между 19 и 20 кп (21:14)</t>
  </si>
  <si>
    <t>КП29 (11:06), идут домой?</t>
  </si>
  <si>
    <t>11(2)</t>
  </si>
  <si>
    <t xml:space="preserve">Альтус </t>
  </si>
  <si>
    <t>Ряшенцев Владимир</t>
  </si>
  <si>
    <t>на 10 кп (02:04, 21.10.2006)</t>
  </si>
  <si>
    <t>Возле Аркашево (11:33)</t>
  </si>
  <si>
    <t>кп18 16:03</t>
  </si>
  <si>
    <t>22КП 19:52</t>
  </si>
  <si>
    <t>32КП 10:53</t>
  </si>
  <si>
    <t>17(5)</t>
  </si>
  <si>
    <t>RF</t>
  </si>
  <si>
    <t>Шунайлов Андрей</t>
  </si>
  <si>
    <t>(21:02) 56'23'058N 85'23'153</t>
  </si>
  <si>
    <t>идут к 18 КП (11:01)</t>
  </si>
  <si>
    <t>кп30 (11:33)</t>
  </si>
  <si>
    <t>18(6)</t>
  </si>
  <si>
    <t>Впопыхах</t>
  </si>
  <si>
    <t>Артамонов Сергей</t>
  </si>
  <si>
    <t>возле КП11 (10:56)</t>
  </si>
  <si>
    <t>20кп 16:09</t>
  </si>
  <si>
    <t>КП21 (20:51)</t>
  </si>
  <si>
    <t>КП27, 11:02</t>
  </si>
  <si>
    <t>кп31 (15:58)</t>
  </si>
  <si>
    <t>25(0)</t>
  </si>
  <si>
    <t>Зайчеги</t>
  </si>
  <si>
    <t>Милованов Николай</t>
  </si>
  <si>
    <t>КП№3 (22:10)</t>
  </si>
  <si>
    <t>КП№8 (11:00)</t>
  </si>
  <si>
    <t>кп11 16:04</t>
  </si>
  <si>
    <t>КП13(20:39)</t>
  </si>
  <si>
    <t>В мал. Протоп. Двигаются к реке.</t>
  </si>
  <si>
    <t>22(1)</t>
  </si>
  <si>
    <t>Инспектор</t>
  </si>
  <si>
    <t>КП27 (21:08)</t>
  </si>
  <si>
    <t>Стартовый номер</t>
  </si>
  <si>
    <t>Название команды</t>
  </si>
  <si>
    <t>Клуб, город</t>
  </si>
  <si>
    <t>Участники</t>
  </si>
  <si>
    <t>Итоговое время*</t>
  </si>
  <si>
    <t>Место</t>
  </si>
  <si>
    <t>Полный Финиш</t>
  </si>
  <si>
    <t>"Вертикаль", Новосибирск</t>
  </si>
  <si>
    <t>Нефедов В.С.</t>
  </si>
  <si>
    <t>Храпов Д.А.</t>
  </si>
  <si>
    <t>Михайловский Г.Г.</t>
  </si>
  <si>
    <t>Ткачев А.А.</t>
  </si>
  <si>
    <t>Ливенец А.А.</t>
  </si>
  <si>
    <t>Новосибирск</t>
  </si>
  <si>
    <t>Романьков А.С.</t>
  </si>
  <si>
    <t>Емелина Т.В.</t>
  </si>
  <si>
    <t>Белоусова И.И.</t>
  </si>
  <si>
    <t>Дьяков М.С.</t>
  </si>
  <si>
    <t>Толстов К.А.</t>
  </si>
  <si>
    <t>Берендеи, Томск</t>
  </si>
  <si>
    <t>Милованов Н.В.</t>
  </si>
  <si>
    <t>Милованова Ю.Н.</t>
  </si>
  <si>
    <t>Бадулин Ю.Н.</t>
  </si>
  <si>
    <t>Селиверстова А.А.</t>
  </si>
  <si>
    <t>Крестьянова Е.А.</t>
  </si>
  <si>
    <t>Генин Д.Е.</t>
  </si>
  <si>
    <t>Бабий Д.П.</t>
  </si>
  <si>
    <t>Щербинина Л.А.</t>
  </si>
  <si>
    <t>Целлер У.А.</t>
  </si>
  <si>
    <t>Северова Н.С.</t>
  </si>
  <si>
    <t>Тяжев А.В.</t>
  </si>
  <si>
    <t>НГТУ, Новосибирск</t>
  </si>
  <si>
    <t>Коробчевская К.В.</t>
  </si>
  <si>
    <t>Ан У.В.</t>
  </si>
  <si>
    <t>Гаврилов Д.Б.</t>
  </si>
  <si>
    <t>Демура А.А.</t>
  </si>
  <si>
    <t>Вертикаль, ТГАСУ, Томск</t>
  </si>
  <si>
    <t>Шунайлов А.А.</t>
  </si>
  <si>
    <t>Васильцов С.В.</t>
  </si>
  <si>
    <t>Гончарик И.А.</t>
  </si>
  <si>
    <t>Гончарик А.А.</t>
  </si>
  <si>
    <t>Внимание Розыск</t>
  </si>
  <si>
    <t>ДДЮ "Кедр", Томск</t>
  </si>
  <si>
    <t>Артюшин В.Р.</t>
  </si>
  <si>
    <t>Некрасова О.В.</t>
  </si>
  <si>
    <t>Созонцев А.О.</t>
  </si>
  <si>
    <t>Поморцева Е.А.</t>
  </si>
  <si>
    <t>Альтус</t>
  </si>
  <si>
    <t>Альтус, СГМУ, Томск</t>
  </si>
  <si>
    <t>Ряшенцев В.В.</t>
  </si>
  <si>
    <t>Статкевич В.В.</t>
  </si>
  <si>
    <t>Червяков И.В.</t>
  </si>
  <si>
    <t>Псарева Ю.А.</t>
  </si>
  <si>
    <t>ТОККИ, Томск</t>
  </si>
  <si>
    <t>Лунько В.В.</t>
  </si>
  <si>
    <t>Асаева А.Ф.</t>
  </si>
  <si>
    <t>Ильина Н.В.</t>
  </si>
  <si>
    <t>Химов П.А.</t>
  </si>
  <si>
    <t>Соколов А.Н.</t>
  </si>
  <si>
    <t>ТАКТ, Томск</t>
  </si>
  <si>
    <t>Пожарский Д.В.</t>
  </si>
  <si>
    <t>Климова Н.В.</t>
  </si>
  <si>
    <t>Климова И.В.</t>
  </si>
  <si>
    <t>Григорьева К.В.</t>
  </si>
  <si>
    <t>Кривошеина А.С.</t>
  </si>
  <si>
    <t>Золотухин В.С.</t>
  </si>
  <si>
    <t>Уйданов П.В.</t>
  </si>
  <si>
    <t>Роза ветров, пос. Зональный</t>
  </si>
  <si>
    <t>Бугаенко Б.А.</t>
  </si>
  <si>
    <t>Копченов В.В.</t>
  </si>
  <si>
    <t>Колчанов А.</t>
  </si>
  <si>
    <t>Шульгин Н.И.</t>
  </si>
  <si>
    <t>Спорт. разряд</t>
  </si>
  <si>
    <t>б/р</t>
  </si>
  <si>
    <t>Артамонов С.В.</t>
  </si>
  <si>
    <t>Захаров Я.В.</t>
  </si>
  <si>
    <t>Глущенко М.Н.</t>
  </si>
  <si>
    <t>Степная Н.В.</t>
  </si>
  <si>
    <t>?</t>
  </si>
  <si>
    <t>ТГУ, Томск</t>
  </si>
  <si>
    <t>Ананин А.А.</t>
  </si>
  <si>
    <t>Ананин И.А.</t>
  </si>
  <si>
    <t>Ананина Д.О.</t>
  </si>
  <si>
    <t>Семенков И.В.</t>
  </si>
  <si>
    <t>КМС</t>
  </si>
  <si>
    <t>* Итоговое время рассчитывается по схеме:</t>
  </si>
  <si>
    <t>Время на дистанции</t>
  </si>
  <si>
    <t>Штраф за невзятый КП = ВР на дистанции лидера/Кол-во КП лидера</t>
  </si>
  <si>
    <t>Итоговое время команды = Время на дистанции команды+ (Кол-во КП лидера - Кол-во КП команды)*Штраф за невзятый КП</t>
  </si>
  <si>
    <t>снялись с дистанции</t>
  </si>
  <si>
    <t>не уложились в КВ</t>
  </si>
  <si>
    <t>Время лидера на дистанции</t>
  </si>
  <si>
    <t>Кол-во КП лидера</t>
  </si>
  <si>
    <t>Штраф за невзятый КП</t>
  </si>
  <si>
    <t>Итоговое время расчитывается для исчисления разрядов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</si>
</sst>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295" formatCode="dd/mm/yy\ h:mm;@"/>
    <numFmt numFmtId="296" formatCode="[hh]:mm:ss;@"/>
    <numFmt numFmtId="298" formatCode="[h]:mm:ss;@"/>
  </numFmts>
  <fonts count="11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Tahoma"/>
      <family val="0"/>
    </font>
    <font>
      <sz val="14"/>
      <color indexed="8"/>
      <name val="Tahoma"/>
      <family val="0"/>
    </font>
    <font>
      <sz val="8"/>
      <color indexed="8"/>
      <name val="Tahoma"/>
      <family val="0"/>
    </font>
    <font>
      <sz val="9"/>
      <color indexed="8"/>
      <name val="Tahoma"/>
      <family val="0"/>
    </font>
    <font>
      <sz val="8"/>
      <name val="Tahoma"/>
      <family val="0"/>
    </font>
    <font>
      <b/>
      <sz val="10"/>
      <name val="Tahoma"/>
      <family val="2"/>
    </font>
    <font>
      <b/>
      <sz val="16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1" xfId="0" applyFont="1" applyBorder="1" applyAlignment="1">
      <alignment/>
    </xf>
    <xf numFmtId="1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20" fontId="4" fillId="0" borderId="1" xfId="0" applyNumberFormat="1" applyFont="1" applyBorder="1" applyAlignment="1">
      <alignment/>
    </xf>
    <xf numFmtId="22" fontId="4" fillId="0" borderId="1" xfId="0" applyNumberFormat="1" applyFont="1" applyBorder="1" applyAlignment="1">
      <alignment horizontal="center" wrapText="1"/>
    </xf>
    <xf numFmtId="20" fontId="6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295" fontId="4" fillId="0" borderId="1" xfId="0" applyNumberFormat="1" applyFont="1" applyBorder="1" applyAlignment="1">
      <alignment/>
    </xf>
    <xf numFmtId="296" fontId="4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1" fontId="7" fillId="0" borderId="1" xfId="0" applyNumberFormat="1" applyFont="1" applyBorder="1" applyAlignment="1">
      <alignment horizontal="center"/>
    </xf>
    <xf numFmtId="20" fontId="7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95" fontId="0" fillId="0" borderId="2" xfId="0" applyNumberFormat="1" applyBorder="1" applyAlignment="1">
      <alignment horizontal="center" vertical="center" wrapText="1"/>
    </xf>
    <xf numFmtId="295" fontId="0" fillId="0" borderId="3" xfId="0" applyNumberFormat="1" applyBorder="1" applyAlignment="1">
      <alignment horizontal="center" vertical="center" wrapText="1"/>
    </xf>
    <xf numFmtId="295" fontId="0" fillId="0" borderId="4" xfId="0" applyNumberFormat="1" applyBorder="1" applyAlignment="1">
      <alignment horizontal="center" vertical="center" wrapText="1"/>
    </xf>
    <xf numFmtId="295" fontId="0" fillId="0" borderId="2" xfId="0" applyNumberFormat="1" applyBorder="1" applyAlignment="1">
      <alignment horizontal="center" vertical="center"/>
    </xf>
    <xf numFmtId="295" fontId="0" fillId="0" borderId="3" xfId="0" applyNumberFormat="1" applyBorder="1" applyAlignment="1">
      <alignment horizontal="center" vertical="center"/>
    </xf>
    <xf numFmtId="295" fontId="0" fillId="0" borderId="4" xfId="0" applyNumberFormat="1" applyBorder="1" applyAlignment="1">
      <alignment horizontal="center" vertical="center"/>
    </xf>
    <xf numFmtId="298" fontId="0" fillId="0" borderId="2" xfId="0" applyNumberFormat="1" applyBorder="1" applyAlignment="1">
      <alignment horizontal="center" vertical="center"/>
    </xf>
    <xf numFmtId="298" fontId="0" fillId="0" borderId="3" xfId="0" applyNumberFormat="1" applyBorder="1" applyAlignment="1">
      <alignment horizontal="center" vertical="center"/>
    </xf>
    <xf numFmtId="298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298" fontId="0" fillId="0" borderId="0" xfId="0" applyNumberFormat="1" applyAlignment="1">
      <alignment/>
    </xf>
    <xf numFmtId="0" fontId="0" fillId="0" borderId="0" xfId="0" applyAlignment="1">
      <alignment horizontal="right"/>
    </xf>
    <xf numFmtId="298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="70" zoomScaleNormal="70" workbookViewId="0" topLeftCell="A1">
      <selection activeCell="A74" sqref="A74"/>
    </sheetView>
  </sheetViews>
  <sheetFormatPr defaultColWidth="9.140625" defaultRowHeight="12.75"/>
  <cols>
    <col min="1" max="1" width="11.421875" style="0" customWidth="1"/>
    <col min="2" max="2" width="17.28125" style="0" customWidth="1"/>
    <col min="3" max="3" width="24.8515625" style="0" customWidth="1"/>
    <col min="4" max="4" width="16.57421875" style="0" customWidth="1"/>
    <col min="5" max="5" width="7.7109375" style="0" customWidth="1"/>
    <col min="6" max="6" width="14.00390625" style="0" customWidth="1"/>
    <col min="7" max="7" width="14.421875" style="0" customWidth="1"/>
    <col min="8" max="8" width="10.7109375" style="0" customWidth="1"/>
    <col min="9" max="9" width="7.8515625" style="0" customWidth="1"/>
    <col min="10" max="10" width="10.28125" style="0" customWidth="1"/>
    <col min="11" max="11" width="9.140625" style="0" customWidth="1"/>
    <col min="12" max="243" width="9.00390625" style="0" bestFit="1" customWidth="1"/>
    <col min="244" max="16384" width="9.00390625" style="0" customWidth="1"/>
  </cols>
  <sheetData>
    <row r="1" spans="1:11" ht="30.75" customHeight="1">
      <c r="A1" s="20" t="s">
        <v>119</v>
      </c>
      <c r="B1" s="20" t="s">
        <v>120</v>
      </c>
      <c r="C1" s="20" t="s">
        <v>121</v>
      </c>
      <c r="D1" s="20" t="s">
        <v>122</v>
      </c>
      <c r="E1" s="21" t="s">
        <v>191</v>
      </c>
      <c r="F1" s="20" t="s">
        <v>7</v>
      </c>
      <c r="G1" s="20" t="s">
        <v>8</v>
      </c>
      <c r="H1" s="20" t="s">
        <v>205</v>
      </c>
      <c r="I1" s="20" t="s">
        <v>10</v>
      </c>
      <c r="J1" s="20" t="s">
        <v>123</v>
      </c>
      <c r="K1" s="20" t="s">
        <v>124</v>
      </c>
    </row>
    <row r="2" spans="1:11" ht="12.75" customHeight="1">
      <c r="A2" s="22">
        <v>14</v>
      </c>
      <c r="B2" s="23" t="s">
        <v>70</v>
      </c>
      <c r="C2" s="23" t="s">
        <v>186</v>
      </c>
      <c r="D2" s="24" t="s">
        <v>187</v>
      </c>
      <c r="E2" s="25">
        <v>3</v>
      </c>
      <c r="F2" s="29">
        <v>39010.791666666664</v>
      </c>
      <c r="G2" s="29">
        <v>39012.77118055556</v>
      </c>
      <c r="H2" s="32">
        <f>G2-F2</f>
        <v>1.9795138888948713</v>
      </c>
      <c r="I2" s="40">
        <v>33</v>
      </c>
      <c r="J2" s="32">
        <f>H2+(33-I2)*$D$71</f>
        <v>1.9795138888948713</v>
      </c>
      <c r="K2" s="43">
        <v>1</v>
      </c>
    </row>
    <row r="3" spans="1:11" ht="12.75" customHeight="1">
      <c r="A3" s="22"/>
      <c r="B3" s="23"/>
      <c r="C3" s="23"/>
      <c r="D3" s="24" t="s">
        <v>188</v>
      </c>
      <c r="E3" s="25">
        <v>1</v>
      </c>
      <c r="F3" s="30"/>
      <c r="G3" s="30"/>
      <c r="H3" s="33"/>
      <c r="I3" s="41"/>
      <c r="J3" s="41"/>
      <c r="K3" s="43"/>
    </row>
    <row r="4" spans="1:11" ht="12.75" customHeight="1">
      <c r="A4" s="22"/>
      <c r="B4" s="23"/>
      <c r="C4" s="23"/>
      <c r="D4" s="24" t="s">
        <v>189</v>
      </c>
      <c r="E4" s="25">
        <v>3</v>
      </c>
      <c r="F4" s="30"/>
      <c r="G4" s="30"/>
      <c r="H4" s="33"/>
      <c r="I4" s="41"/>
      <c r="J4" s="41"/>
      <c r="K4" s="43"/>
    </row>
    <row r="5" spans="1:11" ht="12.75" customHeight="1">
      <c r="A5" s="22"/>
      <c r="B5" s="23"/>
      <c r="C5" s="23"/>
      <c r="D5" s="24" t="s">
        <v>190</v>
      </c>
      <c r="E5" s="25" t="s">
        <v>192</v>
      </c>
      <c r="F5" s="31"/>
      <c r="G5" s="31"/>
      <c r="H5" s="34"/>
      <c r="I5" s="42"/>
      <c r="J5" s="42"/>
      <c r="K5" s="43"/>
    </row>
    <row r="6" spans="1:11" ht="12.75" customHeight="1">
      <c r="A6" s="22">
        <v>16</v>
      </c>
      <c r="B6" s="23" t="s">
        <v>12</v>
      </c>
      <c r="C6" s="23" t="s">
        <v>198</v>
      </c>
      <c r="D6" s="24" t="s">
        <v>199</v>
      </c>
      <c r="E6" s="25">
        <v>2</v>
      </c>
      <c r="F6" s="29">
        <v>39010.791666666664</v>
      </c>
      <c r="G6" s="29">
        <v>39012.7625</v>
      </c>
      <c r="H6" s="32">
        <f>G6-F6</f>
        <v>1.9708333333328483</v>
      </c>
      <c r="I6" s="40">
        <v>28</v>
      </c>
      <c r="J6" s="32">
        <f>H6+(33-I6)*$D$71</f>
        <v>2.270759680134195</v>
      </c>
      <c r="K6" s="43">
        <v>2</v>
      </c>
    </row>
    <row r="7" spans="1:11" ht="12.75" customHeight="1">
      <c r="A7" s="22"/>
      <c r="B7" s="23"/>
      <c r="C7" s="23"/>
      <c r="D7" s="24" t="s">
        <v>200</v>
      </c>
      <c r="E7" s="25">
        <v>3</v>
      </c>
      <c r="F7" s="30"/>
      <c r="G7" s="30"/>
      <c r="H7" s="33"/>
      <c r="I7" s="41"/>
      <c r="J7" s="41"/>
      <c r="K7" s="43"/>
    </row>
    <row r="8" spans="1:11" ht="12.75" customHeight="1">
      <c r="A8" s="22"/>
      <c r="B8" s="23"/>
      <c r="C8" s="23"/>
      <c r="D8" s="24" t="s">
        <v>201</v>
      </c>
      <c r="E8" s="25" t="s">
        <v>192</v>
      </c>
      <c r="F8" s="30"/>
      <c r="G8" s="30"/>
      <c r="H8" s="33"/>
      <c r="I8" s="41"/>
      <c r="J8" s="41"/>
      <c r="K8" s="43"/>
    </row>
    <row r="9" spans="1:11" ht="12.75" customHeight="1">
      <c r="A9" s="22"/>
      <c r="B9" s="23"/>
      <c r="C9" s="23"/>
      <c r="D9" s="24" t="s">
        <v>202</v>
      </c>
      <c r="E9" s="25">
        <v>3</v>
      </c>
      <c r="F9" s="31"/>
      <c r="G9" s="31"/>
      <c r="H9" s="34"/>
      <c r="I9" s="42"/>
      <c r="J9" s="42"/>
      <c r="K9" s="43"/>
    </row>
    <row r="10" spans="1:11" ht="12.75" customHeight="1">
      <c r="A10" s="22">
        <v>15</v>
      </c>
      <c r="B10" s="23" t="s">
        <v>101</v>
      </c>
      <c r="C10" s="23" t="s">
        <v>178</v>
      </c>
      <c r="D10" s="24" t="s">
        <v>193</v>
      </c>
      <c r="E10" s="25" t="s">
        <v>197</v>
      </c>
      <c r="F10" s="29">
        <v>39010.791666666664</v>
      </c>
      <c r="G10" s="29">
        <v>39012.74236111111</v>
      </c>
      <c r="H10" s="32">
        <f>G10-F10</f>
        <v>1.9506944444437977</v>
      </c>
      <c r="I10" s="40">
        <v>25</v>
      </c>
      <c r="J10" s="32">
        <f>H10+(33-I10)*$D$71</f>
        <v>2.4305765993259527</v>
      </c>
      <c r="K10" s="43">
        <v>3</v>
      </c>
    </row>
    <row r="11" spans="1:11" ht="12.75" customHeight="1">
      <c r="A11" s="22"/>
      <c r="B11" s="23"/>
      <c r="C11" s="23"/>
      <c r="D11" s="24" t="s">
        <v>194</v>
      </c>
      <c r="E11" s="25" t="s">
        <v>197</v>
      </c>
      <c r="F11" s="30"/>
      <c r="G11" s="30"/>
      <c r="H11" s="33"/>
      <c r="I11" s="41"/>
      <c r="J11" s="41"/>
      <c r="K11" s="43"/>
    </row>
    <row r="12" spans="1:11" ht="12.75" customHeight="1">
      <c r="A12" s="22"/>
      <c r="B12" s="23"/>
      <c r="C12" s="23"/>
      <c r="D12" s="24" t="s">
        <v>195</v>
      </c>
      <c r="E12" s="25">
        <v>3</v>
      </c>
      <c r="F12" s="30"/>
      <c r="G12" s="30"/>
      <c r="H12" s="33"/>
      <c r="I12" s="41"/>
      <c r="J12" s="41"/>
      <c r="K12" s="43"/>
    </row>
    <row r="13" spans="1:11" ht="12.75" customHeight="1">
      <c r="A13" s="22"/>
      <c r="B13" s="23"/>
      <c r="C13" s="23"/>
      <c r="D13" s="24" t="s">
        <v>196</v>
      </c>
      <c r="E13" s="25">
        <v>3</v>
      </c>
      <c r="F13" s="31"/>
      <c r="G13" s="31"/>
      <c r="H13" s="34"/>
      <c r="I13" s="42"/>
      <c r="J13" s="42"/>
      <c r="K13" s="43"/>
    </row>
    <row r="14" spans="1:11" ht="12.75" customHeight="1">
      <c r="A14" s="22">
        <v>2</v>
      </c>
      <c r="B14" s="23" t="s">
        <v>31</v>
      </c>
      <c r="C14" s="23" t="s">
        <v>132</v>
      </c>
      <c r="D14" s="24" t="s">
        <v>133</v>
      </c>
      <c r="E14" s="25">
        <v>3</v>
      </c>
      <c r="F14" s="26">
        <v>39010.791666666664</v>
      </c>
      <c r="G14" s="26">
        <v>39012.70868055556</v>
      </c>
      <c r="H14" s="32">
        <f>G14-F14</f>
        <v>1.9170138888948713</v>
      </c>
      <c r="I14" s="40">
        <v>24</v>
      </c>
      <c r="J14" s="32">
        <f>H14+($D$70-I14)*$D$71</f>
        <v>2.4568813131372957</v>
      </c>
      <c r="K14" s="43">
        <v>4</v>
      </c>
    </row>
    <row r="15" spans="1:11" ht="12.75" customHeight="1">
      <c r="A15" s="22"/>
      <c r="B15" s="23"/>
      <c r="C15" s="23"/>
      <c r="D15" s="24" t="s">
        <v>134</v>
      </c>
      <c r="E15" s="25">
        <v>1</v>
      </c>
      <c r="F15" s="27"/>
      <c r="G15" s="27"/>
      <c r="H15" s="33"/>
      <c r="I15" s="41"/>
      <c r="J15" s="41"/>
      <c r="K15" s="43"/>
    </row>
    <row r="16" spans="1:11" ht="12.75" customHeight="1">
      <c r="A16" s="22"/>
      <c r="B16" s="23"/>
      <c r="C16" s="23"/>
      <c r="D16" s="24" t="s">
        <v>135</v>
      </c>
      <c r="E16" s="25">
        <v>3</v>
      </c>
      <c r="F16" s="27"/>
      <c r="G16" s="27"/>
      <c r="H16" s="33"/>
      <c r="I16" s="41"/>
      <c r="J16" s="41"/>
      <c r="K16" s="43"/>
    </row>
    <row r="17" spans="1:11" ht="12.75" customHeight="1">
      <c r="A17" s="22"/>
      <c r="B17" s="23"/>
      <c r="C17" s="23"/>
      <c r="D17" s="24" t="s">
        <v>136</v>
      </c>
      <c r="E17" s="25" t="s">
        <v>192</v>
      </c>
      <c r="F17" s="27"/>
      <c r="G17" s="27"/>
      <c r="H17" s="33"/>
      <c r="I17" s="41"/>
      <c r="J17" s="41"/>
      <c r="K17" s="43"/>
    </row>
    <row r="18" spans="1:11" ht="12.75" customHeight="1">
      <c r="A18" s="22"/>
      <c r="B18" s="23"/>
      <c r="C18" s="23"/>
      <c r="D18" s="24" t="s">
        <v>137</v>
      </c>
      <c r="E18" s="25">
        <v>1</v>
      </c>
      <c r="F18" s="28"/>
      <c r="G18" s="28"/>
      <c r="H18" s="34"/>
      <c r="I18" s="42"/>
      <c r="J18" s="42"/>
      <c r="K18" s="43"/>
    </row>
    <row r="19" spans="1:11" ht="12.75" customHeight="1">
      <c r="A19" s="22">
        <v>4</v>
      </c>
      <c r="B19" s="23" t="s">
        <v>40</v>
      </c>
      <c r="C19" s="23" t="s">
        <v>126</v>
      </c>
      <c r="D19" s="24" t="s">
        <v>145</v>
      </c>
      <c r="E19" s="25">
        <v>1</v>
      </c>
      <c r="F19" s="26">
        <v>39010.791666666664</v>
      </c>
      <c r="G19" s="26">
        <v>39012.77638888889</v>
      </c>
      <c r="H19" s="32">
        <f>G19-F19</f>
        <v>1.984722222223354</v>
      </c>
      <c r="I19" s="40">
        <v>23</v>
      </c>
      <c r="J19" s="32">
        <f>H19+($D$70-I19)*$D$71</f>
        <v>2.584574915826048</v>
      </c>
      <c r="K19" s="43">
        <v>5</v>
      </c>
    </row>
    <row r="20" spans="1:11" ht="12.75" customHeight="1">
      <c r="A20" s="22"/>
      <c r="B20" s="23"/>
      <c r="C20" s="23"/>
      <c r="D20" s="24" t="s">
        <v>146</v>
      </c>
      <c r="E20" s="25" t="s">
        <v>192</v>
      </c>
      <c r="F20" s="27"/>
      <c r="G20" s="27"/>
      <c r="H20" s="33"/>
      <c r="I20" s="41"/>
      <c r="J20" s="41"/>
      <c r="K20" s="43"/>
    </row>
    <row r="21" spans="1:11" ht="12.75" customHeight="1">
      <c r="A21" s="22"/>
      <c r="B21" s="23"/>
      <c r="C21" s="23"/>
      <c r="D21" s="24" t="s">
        <v>147</v>
      </c>
      <c r="E21" s="25" t="s">
        <v>192</v>
      </c>
      <c r="F21" s="27"/>
      <c r="G21" s="27"/>
      <c r="H21" s="33"/>
      <c r="I21" s="41"/>
      <c r="J21" s="41"/>
      <c r="K21" s="43"/>
    </row>
    <row r="22" spans="1:11" ht="12.75" customHeight="1">
      <c r="A22" s="22"/>
      <c r="B22" s="23"/>
      <c r="C22" s="23"/>
      <c r="D22" s="24" t="s">
        <v>149</v>
      </c>
      <c r="E22" s="25">
        <v>1</v>
      </c>
      <c r="F22" s="27"/>
      <c r="G22" s="27"/>
      <c r="H22" s="33"/>
      <c r="I22" s="41"/>
      <c r="J22" s="41"/>
      <c r="K22" s="43"/>
    </row>
    <row r="23" spans="1:11" ht="12.75" customHeight="1">
      <c r="A23" s="22"/>
      <c r="B23" s="23"/>
      <c r="C23" s="23"/>
      <c r="D23" s="24" t="s">
        <v>148</v>
      </c>
      <c r="E23" s="25">
        <v>3</v>
      </c>
      <c r="F23" s="28"/>
      <c r="G23" s="28"/>
      <c r="H23" s="34"/>
      <c r="I23" s="42"/>
      <c r="J23" s="42"/>
      <c r="K23" s="43"/>
    </row>
    <row r="24" spans="1:11" ht="12.75" customHeight="1">
      <c r="A24" s="22">
        <v>3</v>
      </c>
      <c r="B24" s="23" t="s">
        <v>109</v>
      </c>
      <c r="C24" s="23" t="s">
        <v>138</v>
      </c>
      <c r="D24" s="24" t="s">
        <v>139</v>
      </c>
      <c r="E24" s="25">
        <v>2</v>
      </c>
      <c r="F24" s="29">
        <v>39010.791666666664</v>
      </c>
      <c r="G24" s="29">
        <v>39012.721296296295</v>
      </c>
      <c r="H24" s="32">
        <f>G24-F24</f>
        <v>1.9296296296306537</v>
      </c>
      <c r="I24" s="40">
        <v>22</v>
      </c>
      <c r="J24" s="32">
        <f>H24+(33-I24)*$D$71</f>
        <v>2.589467592593617</v>
      </c>
      <c r="K24" s="43">
        <v>6</v>
      </c>
    </row>
    <row r="25" spans="1:11" ht="12.75" customHeight="1">
      <c r="A25" s="22"/>
      <c r="B25" s="23"/>
      <c r="C25" s="23"/>
      <c r="D25" s="24" t="s">
        <v>140</v>
      </c>
      <c r="E25" s="25">
        <v>3</v>
      </c>
      <c r="F25" s="30"/>
      <c r="G25" s="30"/>
      <c r="H25" s="33"/>
      <c r="I25" s="41"/>
      <c r="J25" s="41"/>
      <c r="K25" s="43"/>
    </row>
    <row r="26" spans="1:11" ht="12.75" customHeight="1">
      <c r="A26" s="22"/>
      <c r="B26" s="23"/>
      <c r="C26" s="23"/>
      <c r="D26" s="24" t="s">
        <v>141</v>
      </c>
      <c r="E26" s="25">
        <v>2</v>
      </c>
      <c r="F26" s="30"/>
      <c r="G26" s="30"/>
      <c r="H26" s="33"/>
      <c r="I26" s="41"/>
      <c r="J26" s="41"/>
      <c r="K26" s="43"/>
    </row>
    <row r="27" spans="1:11" ht="12.75" customHeight="1">
      <c r="A27" s="22"/>
      <c r="B27" s="23"/>
      <c r="C27" s="23"/>
      <c r="D27" s="24" t="s">
        <v>142</v>
      </c>
      <c r="E27" s="25">
        <v>3</v>
      </c>
      <c r="F27" s="30"/>
      <c r="G27" s="30"/>
      <c r="H27" s="33"/>
      <c r="I27" s="41"/>
      <c r="J27" s="41"/>
      <c r="K27" s="43"/>
    </row>
    <row r="28" spans="1:11" ht="12.75" customHeight="1">
      <c r="A28" s="22"/>
      <c r="B28" s="23"/>
      <c r="C28" s="23"/>
      <c r="D28" s="24" t="s">
        <v>143</v>
      </c>
      <c r="E28" s="25">
        <v>3</v>
      </c>
      <c r="F28" s="30"/>
      <c r="G28" s="30"/>
      <c r="H28" s="33"/>
      <c r="I28" s="41"/>
      <c r="J28" s="41"/>
      <c r="K28" s="43"/>
    </row>
    <row r="29" spans="1:11" ht="12.75" customHeight="1">
      <c r="A29" s="22"/>
      <c r="B29" s="23"/>
      <c r="C29" s="23"/>
      <c r="D29" s="24" t="s">
        <v>144</v>
      </c>
      <c r="E29" s="25">
        <v>3</v>
      </c>
      <c r="F29" s="30"/>
      <c r="G29" s="30"/>
      <c r="H29" s="33"/>
      <c r="I29" s="41"/>
      <c r="J29" s="41"/>
      <c r="K29" s="43"/>
    </row>
    <row r="30" spans="1:11" ht="12.75" customHeight="1">
      <c r="A30" s="22"/>
      <c r="B30" s="23"/>
      <c r="C30" s="23"/>
      <c r="D30" s="24"/>
      <c r="E30" s="25" t="s">
        <v>192</v>
      </c>
      <c r="F30" s="31"/>
      <c r="G30" s="31"/>
      <c r="H30" s="34"/>
      <c r="I30" s="42"/>
      <c r="J30" s="42"/>
      <c r="K30" s="43"/>
    </row>
    <row r="31" spans="1:11" ht="12.75" customHeight="1">
      <c r="A31" s="22">
        <v>1</v>
      </c>
      <c r="B31" s="23" t="s">
        <v>125</v>
      </c>
      <c r="C31" s="23" t="s">
        <v>126</v>
      </c>
      <c r="D31" s="24" t="s">
        <v>127</v>
      </c>
      <c r="E31" s="25" t="s">
        <v>203</v>
      </c>
      <c r="F31" s="26">
        <v>39010.791666666664</v>
      </c>
      <c r="G31" s="26">
        <v>39012.71597222222</v>
      </c>
      <c r="H31" s="32">
        <f>G31-F31</f>
        <v>1.9243055555562023</v>
      </c>
      <c r="I31" s="40">
        <v>21</v>
      </c>
      <c r="J31" s="32">
        <f>H31+($D$70-I31)*$D$71</f>
        <v>2.644128787879435</v>
      </c>
      <c r="K31" s="43">
        <v>7</v>
      </c>
    </row>
    <row r="32" spans="1:11" ht="12.75" customHeight="1">
      <c r="A32" s="22"/>
      <c r="B32" s="23"/>
      <c r="C32" s="23"/>
      <c r="D32" s="24" t="s">
        <v>128</v>
      </c>
      <c r="E32" s="25">
        <v>2</v>
      </c>
      <c r="F32" s="27"/>
      <c r="G32" s="27"/>
      <c r="H32" s="33"/>
      <c r="I32" s="41"/>
      <c r="J32" s="41"/>
      <c r="K32" s="43"/>
    </row>
    <row r="33" spans="1:11" ht="12.75" customHeight="1">
      <c r="A33" s="22"/>
      <c r="B33" s="23"/>
      <c r="C33" s="23"/>
      <c r="D33" s="24" t="s">
        <v>129</v>
      </c>
      <c r="E33" s="25" t="s">
        <v>192</v>
      </c>
      <c r="F33" s="27"/>
      <c r="G33" s="27"/>
      <c r="H33" s="33"/>
      <c r="I33" s="41"/>
      <c r="J33" s="41"/>
      <c r="K33" s="43"/>
    </row>
    <row r="34" spans="1:11" ht="12.75" customHeight="1">
      <c r="A34" s="22"/>
      <c r="B34" s="23"/>
      <c r="C34" s="23"/>
      <c r="D34" s="24" t="s">
        <v>130</v>
      </c>
      <c r="E34" s="25" t="s">
        <v>192</v>
      </c>
      <c r="F34" s="27"/>
      <c r="G34" s="27"/>
      <c r="H34" s="33"/>
      <c r="I34" s="41"/>
      <c r="J34" s="41"/>
      <c r="K34" s="43"/>
    </row>
    <row r="35" spans="1:11" ht="12.75" customHeight="1">
      <c r="A35" s="22"/>
      <c r="B35" s="23"/>
      <c r="C35" s="23"/>
      <c r="D35" s="24" t="s">
        <v>131</v>
      </c>
      <c r="E35" s="25" t="s">
        <v>192</v>
      </c>
      <c r="F35" s="28"/>
      <c r="G35" s="28"/>
      <c r="H35" s="34"/>
      <c r="I35" s="42"/>
      <c r="J35" s="42"/>
      <c r="K35" s="43"/>
    </row>
    <row r="36" spans="1:11" ht="12.75" customHeight="1">
      <c r="A36" s="22">
        <v>6</v>
      </c>
      <c r="B36" s="23" t="s">
        <v>95</v>
      </c>
      <c r="C36" s="23" t="s">
        <v>155</v>
      </c>
      <c r="D36" s="24" t="s">
        <v>156</v>
      </c>
      <c r="E36" s="25">
        <v>3</v>
      </c>
      <c r="F36" s="29">
        <v>39010.791666666664</v>
      </c>
      <c r="G36" s="29">
        <v>39012.708333333336</v>
      </c>
      <c r="H36" s="32">
        <f>G36-F36</f>
        <v>1.9166666666715173</v>
      </c>
      <c r="I36" s="40">
        <v>18</v>
      </c>
      <c r="J36" s="32">
        <f>H36+(33-I36)*$D$71</f>
        <v>2.8164457070755575</v>
      </c>
      <c r="K36" s="43">
        <v>8</v>
      </c>
    </row>
    <row r="37" spans="1:11" ht="12.75" customHeight="1">
      <c r="A37" s="22"/>
      <c r="B37" s="23"/>
      <c r="C37" s="23"/>
      <c r="D37" s="24" t="s">
        <v>157</v>
      </c>
      <c r="E37" s="25">
        <v>3</v>
      </c>
      <c r="F37" s="30"/>
      <c r="G37" s="30"/>
      <c r="H37" s="33"/>
      <c r="I37" s="41"/>
      <c r="J37" s="41"/>
      <c r="K37" s="43"/>
    </row>
    <row r="38" spans="1:11" ht="12.75" customHeight="1">
      <c r="A38" s="22"/>
      <c r="B38" s="23"/>
      <c r="C38" s="23"/>
      <c r="D38" s="24" t="s">
        <v>158</v>
      </c>
      <c r="E38" s="25">
        <v>3</v>
      </c>
      <c r="F38" s="30"/>
      <c r="G38" s="30"/>
      <c r="H38" s="33"/>
      <c r="I38" s="41"/>
      <c r="J38" s="41"/>
      <c r="K38" s="43"/>
    </row>
    <row r="39" spans="1:11" ht="12.75" customHeight="1">
      <c r="A39" s="22"/>
      <c r="B39" s="23"/>
      <c r="C39" s="23"/>
      <c r="D39" s="24" t="s">
        <v>159</v>
      </c>
      <c r="E39" s="25">
        <v>3</v>
      </c>
      <c r="F39" s="31"/>
      <c r="G39" s="31"/>
      <c r="H39" s="34"/>
      <c r="I39" s="42"/>
      <c r="J39" s="42"/>
      <c r="K39" s="43"/>
    </row>
    <row r="40" spans="1:11" ht="12.75" customHeight="1">
      <c r="A40" s="22">
        <v>11</v>
      </c>
      <c r="B40" s="23" t="s">
        <v>166</v>
      </c>
      <c r="C40" s="23" t="s">
        <v>167</v>
      </c>
      <c r="D40" s="24" t="s">
        <v>168</v>
      </c>
      <c r="E40" s="25" t="s">
        <v>192</v>
      </c>
      <c r="F40" s="29">
        <v>39010.791666666664</v>
      </c>
      <c r="G40" s="29">
        <v>39012.708333333336</v>
      </c>
      <c r="H40" s="32">
        <f>G40-F40</f>
        <v>1.9166666666715173</v>
      </c>
      <c r="I40" s="40">
        <v>17</v>
      </c>
      <c r="J40" s="32">
        <f>H40+(33-I40)*$D$71</f>
        <v>2.876430976435827</v>
      </c>
      <c r="K40" s="43">
        <v>9</v>
      </c>
    </row>
    <row r="41" spans="1:11" ht="12.75" customHeight="1">
      <c r="A41" s="22"/>
      <c r="B41" s="23"/>
      <c r="C41" s="23"/>
      <c r="D41" s="24" t="s">
        <v>169</v>
      </c>
      <c r="E41" s="25" t="s">
        <v>192</v>
      </c>
      <c r="F41" s="30"/>
      <c r="G41" s="30"/>
      <c r="H41" s="33"/>
      <c r="I41" s="41"/>
      <c r="J41" s="41"/>
      <c r="K41" s="43"/>
    </row>
    <row r="42" spans="1:11" ht="12.75" customHeight="1">
      <c r="A42" s="22"/>
      <c r="B42" s="23"/>
      <c r="C42" s="23"/>
      <c r="D42" s="24" t="s">
        <v>170</v>
      </c>
      <c r="E42" s="25" t="s">
        <v>192</v>
      </c>
      <c r="F42" s="30"/>
      <c r="G42" s="30"/>
      <c r="H42" s="33"/>
      <c r="I42" s="41"/>
      <c r="J42" s="41"/>
      <c r="K42" s="43"/>
    </row>
    <row r="43" spans="1:11" ht="12.75" customHeight="1">
      <c r="A43" s="22"/>
      <c r="B43" s="23"/>
      <c r="C43" s="23"/>
      <c r="D43" s="24" t="s">
        <v>171</v>
      </c>
      <c r="E43" s="25" t="s">
        <v>192</v>
      </c>
      <c r="F43" s="31"/>
      <c r="G43" s="31"/>
      <c r="H43" s="34"/>
      <c r="I43" s="42"/>
      <c r="J43" s="42"/>
      <c r="K43" s="43"/>
    </row>
    <row r="44" spans="1:11" ht="12.75" customHeight="1">
      <c r="A44" s="22">
        <v>13</v>
      </c>
      <c r="B44" s="23" t="s">
        <v>53</v>
      </c>
      <c r="C44" s="23" t="s">
        <v>178</v>
      </c>
      <c r="D44" s="24" t="s">
        <v>179</v>
      </c>
      <c r="E44" s="25">
        <v>3</v>
      </c>
      <c r="F44" s="29">
        <v>39010.791666666664</v>
      </c>
      <c r="G44" s="29">
        <v>39012.709814814814</v>
      </c>
      <c r="H44" s="32">
        <f>G44-F44</f>
        <v>1.9181481481500668</v>
      </c>
      <c r="I44" s="40">
        <v>17</v>
      </c>
      <c r="J44" s="32">
        <f>H44+(D69-I44)*$D$71</f>
        <v>1.0171402428528822</v>
      </c>
      <c r="K44" s="43">
        <v>10</v>
      </c>
    </row>
    <row r="45" spans="1:11" ht="12.75" customHeight="1">
      <c r="A45" s="22"/>
      <c r="B45" s="23"/>
      <c r="C45" s="23"/>
      <c r="D45" s="24" t="s">
        <v>180</v>
      </c>
      <c r="E45" s="25">
        <v>3</v>
      </c>
      <c r="F45" s="30"/>
      <c r="G45" s="30"/>
      <c r="H45" s="33"/>
      <c r="I45" s="41"/>
      <c r="J45" s="41"/>
      <c r="K45" s="43"/>
    </row>
    <row r="46" spans="1:11" ht="12.75" customHeight="1">
      <c r="A46" s="22"/>
      <c r="B46" s="23"/>
      <c r="C46" s="23"/>
      <c r="D46" s="24" t="s">
        <v>181</v>
      </c>
      <c r="E46" s="25">
        <v>3</v>
      </c>
      <c r="F46" s="30"/>
      <c r="G46" s="30"/>
      <c r="H46" s="33"/>
      <c r="I46" s="41"/>
      <c r="J46" s="41"/>
      <c r="K46" s="43"/>
    </row>
    <row r="47" spans="1:11" ht="12.75" customHeight="1">
      <c r="A47" s="22"/>
      <c r="B47" s="23"/>
      <c r="C47" s="23"/>
      <c r="D47" s="24" t="s">
        <v>182</v>
      </c>
      <c r="E47" s="25">
        <v>3</v>
      </c>
      <c r="F47" s="30"/>
      <c r="G47" s="30"/>
      <c r="H47" s="33"/>
      <c r="I47" s="41"/>
      <c r="J47" s="41"/>
      <c r="K47" s="43"/>
    </row>
    <row r="48" spans="1:11" ht="12.75" customHeight="1">
      <c r="A48" s="22"/>
      <c r="B48" s="23"/>
      <c r="C48" s="23"/>
      <c r="D48" s="24" t="s">
        <v>183</v>
      </c>
      <c r="E48" s="25">
        <v>3</v>
      </c>
      <c r="F48" s="30"/>
      <c r="G48" s="30"/>
      <c r="H48" s="33"/>
      <c r="I48" s="41"/>
      <c r="J48" s="41"/>
      <c r="K48" s="43"/>
    </row>
    <row r="49" spans="1:11" ht="12.75" customHeight="1">
      <c r="A49" s="22"/>
      <c r="B49" s="23"/>
      <c r="C49" s="23"/>
      <c r="D49" s="24" t="s">
        <v>184</v>
      </c>
      <c r="E49" s="25">
        <v>3</v>
      </c>
      <c r="F49" s="30"/>
      <c r="G49" s="30"/>
      <c r="H49" s="33"/>
      <c r="I49" s="41"/>
      <c r="J49" s="41"/>
      <c r="K49" s="43"/>
    </row>
    <row r="50" spans="1:11" ht="12.75" customHeight="1">
      <c r="A50" s="22"/>
      <c r="B50" s="23"/>
      <c r="C50" s="23"/>
      <c r="D50" s="24" t="s">
        <v>185</v>
      </c>
      <c r="E50" s="25">
        <v>3</v>
      </c>
      <c r="F50" s="31"/>
      <c r="G50" s="31"/>
      <c r="H50" s="34"/>
      <c r="I50" s="42"/>
      <c r="J50" s="42"/>
      <c r="K50" s="43"/>
    </row>
    <row r="51" spans="1:11" ht="12.75" customHeight="1">
      <c r="A51" s="22">
        <v>7</v>
      </c>
      <c r="B51" s="23" t="s">
        <v>160</v>
      </c>
      <c r="C51" s="23" t="s">
        <v>161</v>
      </c>
      <c r="D51" s="24" t="s">
        <v>162</v>
      </c>
      <c r="E51" s="25">
        <v>2</v>
      </c>
      <c r="F51" s="29">
        <v>39010.791666666664</v>
      </c>
      <c r="G51" s="29">
        <v>39012.708333333336</v>
      </c>
      <c r="H51" s="32">
        <f>G51-F51</f>
        <v>1.9166666666715173</v>
      </c>
      <c r="I51" s="40">
        <v>11</v>
      </c>
      <c r="J51" s="32">
        <f>H51+(33-I51)*$D$71</f>
        <v>3.236342592597443</v>
      </c>
      <c r="K51" s="43">
        <v>11</v>
      </c>
    </row>
    <row r="52" spans="1:11" ht="12.75" customHeight="1">
      <c r="A52" s="22"/>
      <c r="B52" s="23"/>
      <c r="C52" s="23"/>
      <c r="D52" s="24" t="s">
        <v>163</v>
      </c>
      <c r="E52" s="25">
        <v>2</v>
      </c>
      <c r="F52" s="30"/>
      <c r="G52" s="30"/>
      <c r="H52" s="33"/>
      <c r="I52" s="41"/>
      <c r="J52" s="41"/>
      <c r="K52" s="43"/>
    </row>
    <row r="53" spans="1:11" ht="12.75" customHeight="1">
      <c r="A53" s="22"/>
      <c r="B53" s="23"/>
      <c r="C53" s="23"/>
      <c r="D53" s="24" t="s">
        <v>164</v>
      </c>
      <c r="E53" s="25">
        <v>2</v>
      </c>
      <c r="F53" s="30"/>
      <c r="G53" s="30"/>
      <c r="H53" s="33"/>
      <c r="I53" s="41"/>
      <c r="J53" s="41"/>
      <c r="K53" s="43"/>
    </row>
    <row r="54" spans="1:11" ht="12.75" customHeight="1">
      <c r="A54" s="22"/>
      <c r="B54" s="23"/>
      <c r="C54" s="23"/>
      <c r="D54" s="24" t="s">
        <v>165</v>
      </c>
      <c r="E54" s="25" t="s">
        <v>192</v>
      </c>
      <c r="F54" s="31"/>
      <c r="G54" s="31"/>
      <c r="H54" s="34"/>
      <c r="I54" s="42"/>
      <c r="J54" s="42"/>
      <c r="K54" s="43"/>
    </row>
    <row r="55" spans="1:11" ht="12.75" customHeight="1">
      <c r="A55" s="22">
        <v>5</v>
      </c>
      <c r="B55" s="23" t="s">
        <v>47</v>
      </c>
      <c r="C55" s="23" t="s">
        <v>150</v>
      </c>
      <c r="D55" s="24" t="s">
        <v>151</v>
      </c>
      <c r="E55" s="25">
        <v>3</v>
      </c>
      <c r="F55" s="29">
        <v>39010.791666666664</v>
      </c>
      <c r="G55" s="26" t="s">
        <v>209</v>
      </c>
      <c r="H55" s="32" t="s">
        <v>69</v>
      </c>
      <c r="I55" s="40">
        <v>12</v>
      </c>
      <c r="J55" s="40" t="s">
        <v>69</v>
      </c>
      <c r="K55" s="43" t="s">
        <v>69</v>
      </c>
    </row>
    <row r="56" spans="1:11" ht="12.75" customHeight="1">
      <c r="A56" s="22"/>
      <c r="B56" s="23"/>
      <c r="C56" s="23"/>
      <c r="D56" s="24" t="s">
        <v>152</v>
      </c>
      <c r="E56" s="25">
        <v>1</v>
      </c>
      <c r="F56" s="30"/>
      <c r="G56" s="27"/>
      <c r="H56" s="33"/>
      <c r="I56" s="41"/>
      <c r="J56" s="41"/>
      <c r="K56" s="43"/>
    </row>
    <row r="57" spans="1:11" ht="12.75" customHeight="1">
      <c r="A57" s="22"/>
      <c r="B57" s="23"/>
      <c r="C57" s="23"/>
      <c r="D57" s="24" t="s">
        <v>153</v>
      </c>
      <c r="E57" s="25" t="s">
        <v>192</v>
      </c>
      <c r="F57" s="30"/>
      <c r="G57" s="27"/>
      <c r="H57" s="33"/>
      <c r="I57" s="41"/>
      <c r="J57" s="41"/>
      <c r="K57" s="43"/>
    </row>
    <row r="58" spans="1:11" ht="12.75" customHeight="1">
      <c r="A58" s="22"/>
      <c r="B58" s="23"/>
      <c r="C58" s="23"/>
      <c r="D58" s="24" t="s">
        <v>154</v>
      </c>
      <c r="E58" s="25" t="s">
        <v>192</v>
      </c>
      <c r="F58" s="31"/>
      <c r="G58" s="28"/>
      <c r="H58" s="34"/>
      <c r="I58" s="42"/>
      <c r="J58" s="42"/>
      <c r="K58" s="43"/>
    </row>
    <row r="59" spans="1:11" ht="12.75" customHeight="1">
      <c r="A59" s="22">
        <v>12</v>
      </c>
      <c r="B59" s="23" t="s">
        <v>62</v>
      </c>
      <c r="C59" s="23" t="s">
        <v>172</v>
      </c>
      <c r="D59" s="24" t="s">
        <v>173</v>
      </c>
      <c r="E59" s="25" t="s">
        <v>192</v>
      </c>
      <c r="F59" s="26">
        <v>39010.791666666664</v>
      </c>
      <c r="G59" s="26" t="s">
        <v>208</v>
      </c>
      <c r="H59" s="32" t="s">
        <v>69</v>
      </c>
      <c r="I59" s="40">
        <v>3</v>
      </c>
      <c r="J59" s="32" t="s">
        <v>69</v>
      </c>
      <c r="K59" s="43" t="s">
        <v>69</v>
      </c>
    </row>
    <row r="60" spans="1:11" ht="12.75" customHeight="1">
      <c r="A60" s="22"/>
      <c r="B60" s="23"/>
      <c r="C60" s="23"/>
      <c r="D60" s="24" t="s">
        <v>174</v>
      </c>
      <c r="E60" s="25" t="s">
        <v>192</v>
      </c>
      <c r="F60" s="27"/>
      <c r="G60" s="27"/>
      <c r="H60" s="33"/>
      <c r="I60" s="41"/>
      <c r="J60" s="41"/>
      <c r="K60" s="43"/>
    </row>
    <row r="61" spans="1:11" ht="12.75" customHeight="1">
      <c r="A61" s="22"/>
      <c r="B61" s="23"/>
      <c r="C61" s="23"/>
      <c r="D61" s="24" t="s">
        <v>175</v>
      </c>
      <c r="E61" s="25" t="s">
        <v>192</v>
      </c>
      <c r="F61" s="27"/>
      <c r="G61" s="27"/>
      <c r="H61" s="33"/>
      <c r="I61" s="41"/>
      <c r="J61" s="41"/>
      <c r="K61" s="43"/>
    </row>
    <row r="62" spans="1:11" ht="12.75" customHeight="1">
      <c r="A62" s="22"/>
      <c r="B62" s="23"/>
      <c r="C62" s="23"/>
      <c r="D62" s="24" t="s">
        <v>176</v>
      </c>
      <c r="E62" s="25" t="s">
        <v>192</v>
      </c>
      <c r="F62" s="27"/>
      <c r="G62" s="27"/>
      <c r="H62" s="33"/>
      <c r="I62" s="41"/>
      <c r="J62" s="41"/>
      <c r="K62" s="43"/>
    </row>
    <row r="63" spans="1:11" ht="12.75" customHeight="1">
      <c r="A63" s="22"/>
      <c r="B63" s="23"/>
      <c r="C63" s="23"/>
      <c r="D63" s="24" t="s">
        <v>177</v>
      </c>
      <c r="E63" s="25" t="s">
        <v>192</v>
      </c>
      <c r="F63" s="28"/>
      <c r="G63" s="28"/>
      <c r="H63" s="34"/>
      <c r="I63" s="42"/>
      <c r="J63" s="42"/>
      <c r="K63" s="43"/>
    </row>
    <row r="65" ht="12.75">
      <c r="A65" t="s">
        <v>204</v>
      </c>
    </row>
    <row r="66" ht="12.75">
      <c r="A66" t="s">
        <v>206</v>
      </c>
    </row>
    <row r="67" ht="12.75">
      <c r="A67" t="s">
        <v>207</v>
      </c>
    </row>
    <row r="69" spans="2:4" ht="12.75">
      <c r="B69" s="35" t="s">
        <v>210</v>
      </c>
      <c r="C69" s="35"/>
      <c r="D69" s="36">
        <v>1.9795138888888888</v>
      </c>
    </row>
    <row r="70" spans="3:4" ht="12.75">
      <c r="C70" s="37" t="s">
        <v>211</v>
      </c>
      <c r="D70">
        <v>33</v>
      </c>
    </row>
    <row r="71" spans="3:4" ht="12.75">
      <c r="C71" s="39" t="s">
        <v>212</v>
      </c>
      <c r="D71" s="38">
        <f>D69/D70</f>
        <v>0.05998526936026936</v>
      </c>
    </row>
    <row r="73" ht="12.75">
      <c r="A73" t="s">
        <v>213</v>
      </c>
    </row>
  </sheetData>
  <mergeCells count="118">
    <mergeCell ref="K59:K63"/>
    <mergeCell ref="B59:B63"/>
    <mergeCell ref="C59:C63"/>
    <mergeCell ref="F59:F63"/>
    <mergeCell ref="G59:G63"/>
    <mergeCell ref="K51:K54"/>
    <mergeCell ref="A55:A58"/>
    <mergeCell ref="B55:B58"/>
    <mergeCell ref="C55:C58"/>
    <mergeCell ref="F55:F58"/>
    <mergeCell ref="G55:G58"/>
    <mergeCell ref="H55:H58"/>
    <mergeCell ref="I55:I58"/>
    <mergeCell ref="J55:J58"/>
    <mergeCell ref="K55:K58"/>
    <mergeCell ref="G51:G54"/>
    <mergeCell ref="H51:H54"/>
    <mergeCell ref="I51:I54"/>
    <mergeCell ref="J51:J54"/>
    <mergeCell ref="B44:B50"/>
    <mergeCell ref="C44:C50"/>
    <mergeCell ref="F44:F50"/>
    <mergeCell ref="G44:G50"/>
    <mergeCell ref="G40:G43"/>
    <mergeCell ref="H40:H43"/>
    <mergeCell ref="I40:I43"/>
    <mergeCell ref="J40:J43"/>
    <mergeCell ref="K24:K30"/>
    <mergeCell ref="A31:A35"/>
    <mergeCell ref="B31:B35"/>
    <mergeCell ref="C31:C35"/>
    <mergeCell ref="F31:F35"/>
    <mergeCell ref="G31:G35"/>
    <mergeCell ref="H31:H35"/>
    <mergeCell ref="I31:I35"/>
    <mergeCell ref="J31:J35"/>
    <mergeCell ref="K31:K35"/>
    <mergeCell ref="F24:F30"/>
    <mergeCell ref="G24:G30"/>
    <mergeCell ref="H24:H30"/>
    <mergeCell ref="I24:I30"/>
    <mergeCell ref="K10:K13"/>
    <mergeCell ref="A14:A18"/>
    <mergeCell ref="B14:B18"/>
    <mergeCell ref="C14:C18"/>
    <mergeCell ref="F14:F18"/>
    <mergeCell ref="G14:G18"/>
    <mergeCell ref="H14:H18"/>
    <mergeCell ref="I14:I18"/>
    <mergeCell ref="J14:J18"/>
    <mergeCell ref="K14:K18"/>
    <mergeCell ref="F10:F13"/>
    <mergeCell ref="G10:G13"/>
    <mergeCell ref="H10:H13"/>
    <mergeCell ref="I10:I13"/>
    <mergeCell ref="K2:K5"/>
    <mergeCell ref="A6:A9"/>
    <mergeCell ref="B6:B9"/>
    <mergeCell ref="C6:C9"/>
    <mergeCell ref="F6:F9"/>
    <mergeCell ref="G6:G9"/>
    <mergeCell ref="H6:H9"/>
    <mergeCell ref="I6:I9"/>
    <mergeCell ref="J6:J9"/>
    <mergeCell ref="K6:K9"/>
    <mergeCell ref="F2:F5"/>
    <mergeCell ref="G2:G5"/>
    <mergeCell ref="H2:H5"/>
    <mergeCell ref="I2:I5"/>
    <mergeCell ref="B69:C69"/>
    <mergeCell ref="H44:H50"/>
    <mergeCell ref="H59:H63"/>
    <mergeCell ref="I59:I63"/>
    <mergeCell ref="J59:J63"/>
    <mergeCell ref="I44:I50"/>
    <mergeCell ref="J44:J50"/>
    <mergeCell ref="K44:K50"/>
    <mergeCell ref="K36:K39"/>
    <mergeCell ref="K40:K43"/>
    <mergeCell ref="G36:G39"/>
    <mergeCell ref="I36:I39"/>
    <mergeCell ref="J36:J39"/>
    <mergeCell ref="H36:H39"/>
    <mergeCell ref="J24:J30"/>
    <mergeCell ref="G19:G23"/>
    <mergeCell ref="I19:I23"/>
    <mergeCell ref="J19:J23"/>
    <mergeCell ref="K19:K23"/>
    <mergeCell ref="H19:H23"/>
    <mergeCell ref="J10:J13"/>
    <mergeCell ref="J2:J5"/>
    <mergeCell ref="F36:F39"/>
    <mergeCell ref="F40:F43"/>
    <mergeCell ref="F51:F54"/>
    <mergeCell ref="F19:F23"/>
    <mergeCell ref="A2:A5"/>
    <mergeCell ref="A51:A54"/>
    <mergeCell ref="B51:B54"/>
    <mergeCell ref="C51:C54"/>
    <mergeCell ref="A59:A63"/>
    <mergeCell ref="A40:A43"/>
    <mergeCell ref="B40:B43"/>
    <mergeCell ref="C40:C43"/>
    <mergeCell ref="A44:A50"/>
    <mergeCell ref="A36:A39"/>
    <mergeCell ref="B36:B39"/>
    <mergeCell ref="C36:C39"/>
    <mergeCell ref="A24:A30"/>
    <mergeCell ref="B24:B30"/>
    <mergeCell ref="C24:C30"/>
    <mergeCell ref="A19:A23"/>
    <mergeCell ref="B19:B23"/>
    <mergeCell ref="C19:C23"/>
    <mergeCell ref="A10:A13"/>
    <mergeCell ref="B10:B13"/>
    <mergeCell ref="C10:C13"/>
    <mergeCell ref="B2:B5"/>
    <mergeCell ref="C2:C5"/>
  </mergeCells>
  <printOptions gridLines="1"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P19" sqref="P19"/>
    </sheetView>
  </sheetViews>
  <sheetFormatPr defaultColWidth="9.140625" defaultRowHeight="12.75"/>
  <cols>
    <col min="1" max="1" width="3.140625" style="0" bestFit="1" customWidth="1"/>
    <col min="2" max="2" width="4.140625" style="0" customWidth="1"/>
    <col min="3" max="3" width="13.8515625" style="0" bestFit="1" customWidth="1"/>
    <col min="4" max="4" width="9.7109375" style="0" hidden="1" customWidth="1"/>
    <col min="5" max="5" width="26.421875" style="0" hidden="1" customWidth="1"/>
    <col min="6" max="6" width="9.57421875" style="0" hidden="1" customWidth="1"/>
    <col min="7" max="7" width="18.7109375" style="0" hidden="1" customWidth="1"/>
    <col min="8" max="8" width="6.57421875" style="0" hidden="1" customWidth="1"/>
    <col min="9" max="9" width="22.00390625" style="0" hidden="1" customWidth="1"/>
    <col min="10" max="10" width="18.57421875" style="0" hidden="1" customWidth="1"/>
    <col min="11" max="11" width="17.57421875" style="0" hidden="1" customWidth="1"/>
    <col min="12" max="12" width="22.140625" style="0" hidden="1" customWidth="1"/>
    <col min="13" max="13" width="24.140625" style="0" hidden="1" customWidth="1"/>
    <col min="14" max="14" width="23.00390625" style="0" hidden="1" customWidth="1"/>
    <col min="15" max="15" width="14.421875" style="0" hidden="1" customWidth="1"/>
    <col min="16" max="16" width="14.57421875" style="0" customWidth="1"/>
    <col min="17" max="17" width="8.8515625" style="0" customWidth="1"/>
    <col min="18" max="18" width="7.00390625" style="0" customWidth="1"/>
    <col min="19" max="19" width="8.57421875" style="0" customWidth="1"/>
    <col min="20" max="16384" width="9.00390625" style="0" bestFit="1" customWidth="1"/>
  </cols>
  <sheetData>
    <row r="1" spans="1:19" ht="38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8" t="s">
        <v>6</v>
      </c>
      <c r="H1" s="10" t="s">
        <v>7</v>
      </c>
      <c r="I1" s="6">
        <v>39010.875</v>
      </c>
      <c r="J1" s="6">
        <v>39011.375</v>
      </c>
      <c r="K1" s="6">
        <v>39011.666666666664</v>
      </c>
      <c r="L1" s="6">
        <v>39011.875</v>
      </c>
      <c r="M1" s="6">
        <v>39012.458333333336</v>
      </c>
      <c r="N1" s="6">
        <v>39012.666666666664</v>
      </c>
      <c r="O1" s="6" t="s">
        <v>7</v>
      </c>
      <c r="P1" s="10" t="s">
        <v>8</v>
      </c>
      <c r="Q1" s="10" t="s">
        <v>9</v>
      </c>
      <c r="R1" s="10" t="s">
        <v>10</v>
      </c>
      <c r="S1" s="10" t="s">
        <v>11</v>
      </c>
    </row>
    <row r="2" spans="1:19" ht="14.25" customHeight="1">
      <c r="A2" s="8">
        <v>1</v>
      </c>
      <c r="B2" s="8">
        <v>16</v>
      </c>
      <c r="C2" s="18" t="s">
        <v>12</v>
      </c>
      <c r="D2" s="1" t="s">
        <v>13</v>
      </c>
      <c r="E2" s="1" t="s">
        <v>14</v>
      </c>
      <c r="F2" s="2">
        <v>150</v>
      </c>
      <c r="G2" s="1">
        <v>89039153520</v>
      </c>
      <c r="H2" s="5">
        <v>0.7916666666666666</v>
      </c>
      <c r="I2" s="7" t="s">
        <v>15</v>
      </c>
      <c r="J2" s="7" t="s">
        <v>16</v>
      </c>
      <c r="K2" s="5" t="s">
        <v>17</v>
      </c>
      <c r="L2" s="5" t="s">
        <v>18</v>
      </c>
      <c r="M2" s="5" t="s">
        <v>19</v>
      </c>
      <c r="N2" s="5"/>
      <c r="O2" s="11">
        <v>39010.791666666664</v>
      </c>
      <c r="P2" s="11">
        <v>39012.708333333336</v>
      </c>
      <c r="Q2" s="12">
        <f aca="true" t="shared" si="0" ref="Q2:Q14">P2-O2</f>
        <v>1.9166666666715173</v>
      </c>
      <c r="R2" s="4" t="s">
        <v>20</v>
      </c>
      <c r="S2" s="4">
        <v>2</v>
      </c>
    </row>
    <row r="3" spans="1:19" ht="12" customHeight="1">
      <c r="A3" s="8">
        <v>2</v>
      </c>
      <c r="B3" s="8">
        <v>1</v>
      </c>
      <c r="C3" s="18" t="s">
        <v>21</v>
      </c>
      <c r="D3" s="1" t="s">
        <v>22</v>
      </c>
      <c r="E3" s="1" t="s">
        <v>23</v>
      </c>
      <c r="F3" s="2">
        <v>200</v>
      </c>
      <c r="G3" s="1"/>
      <c r="H3" s="5">
        <v>0.7916666666666666</v>
      </c>
      <c r="I3" s="7" t="s">
        <v>24</v>
      </c>
      <c r="J3" s="7" t="s">
        <v>25</v>
      </c>
      <c r="K3" s="5" t="s">
        <v>26</v>
      </c>
      <c r="L3" s="5" t="s">
        <v>27</v>
      </c>
      <c r="M3" s="5" t="s">
        <v>28</v>
      </c>
      <c r="N3" s="5" t="s">
        <v>29</v>
      </c>
      <c r="O3" s="11">
        <v>39010.791666666664</v>
      </c>
      <c r="P3" s="11">
        <v>39012.71597222222</v>
      </c>
      <c r="Q3" s="12">
        <f t="shared" si="0"/>
        <v>1.9243055555562023</v>
      </c>
      <c r="R3" s="4" t="s">
        <v>30</v>
      </c>
      <c r="S3" s="4">
        <v>7</v>
      </c>
    </row>
    <row r="4" spans="1:19" ht="10.5" customHeight="1">
      <c r="A4" s="8">
        <v>3</v>
      </c>
      <c r="B4" s="8">
        <v>2</v>
      </c>
      <c r="C4" s="18" t="s">
        <v>31</v>
      </c>
      <c r="D4" s="1" t="s">
        <v>22</v>
      </c>
      <c r="E4" s="1" t="s">
        <v>32</v>
      </c>
      <c r="F4" s="2">
        <v>200</v>
      </c>
      <c r="G4" s="1"/>
      <c r="H4" s="5">
        <v>0.7916666666666666</v>
      </c>
      <c r="I4" s="7" t="s">
        <v>33</v>
      </c>
      <c r="J4" s="7" t="s">
        <v>34</v>
      </c>
      <c r="K4" s="5" t="s">
        <v>35</v>
      </c>
      <c r="L4" s="5" t="s">
        <v>36</v>
      </c>
      <c r="M4" s="5" t="s">
        <v>37</v>
      </c>
      <c r="N4" s="5" t="s">
        <v>38</v>
      </c>
      <c r="O4" s="11">
        <v>39010.791666666664</v>
      </c>
      <c r="P4" s="11">
        <v>39012.70868055556</v>
      </c>
      <c r="Q4" s="12">
        <f t="shared" si="0"/>
        <v>1.9170138888948713</v>
      </c>
      <c r="R4" s="4" t="s">
        <v>39</v>
      </c>
      <c r="S4" s="4">
        <v>4</v>
      </c>
    </row>
    <row r="5" spans="1:19" ht="9.75" customHeight="1">
      <c r="A5" s="8">
        <v>4</v>
      </c>
      <c r="B5" s="8">
        <v>4</v>
      </c>
      <c r="C5" s="18" t="s">
        <v>40</v>
      </c>
      <c r="D5" s="1" t="s">
        <v>22</v>
      </c>
      <c r="E5" s="1" t="s">
        <v>41</v>
      </c>
      <c r="F5" s="2">
        <v>200</v>
      </c>
      <c r="G5" s="1"/>
      <c r="H5" s="5">
        <v>0.7916666666666666</v>
      </c>
      <c r="I5" s="7"/>
      <c r="J5" s="7" t="s">
        <v>42</v>
      </c>
      <c r="K5" s="5" t="s">
        <v>43</v>
      </c>
      <c r="L5" s="5" t="s">
        <v>44</v>
      </c>
      <c r="M5" s="5" t="s">
        <v>45</v>
      </c>
      <c r="N5" s="5"/>
      <c r="O5" s="11">
        <v>39010.791666666664</v>
      </c>
      <c r="P5" s="11">
        <v>39012.708333333336</v>
      </c>
      <c r="Q5" s="12">
        <f t="shared" si="0"/>
        <v>1.9166666666715173</v>
      </c>
      <c r="R5" s="4" t="s">
        <v>46</v>
      </c>
      <c r="S5" s="4">
        <v>5</v>
      </c>
    </row>
    <row r="6" spans="1:19" ht="10.5" customHeight="1">
      <c r="A6" s="8">
        <v>5</v>
      </c>
      <c r="B6" s="8">
        <v>5</v>
      </c>
      <c r="C6" s="18" t="s">
        <v>47</v>
      </c>
      <c r="D6" s="1" t="s">
        <v>22</v>
      </c>
      <c r="E6" s="1" t="s">
        <v>48</v>
      </c>
      <c r="F6" s="2">
        <v>200</v>
      </c>
      <c r="G6" s="1"/>
      <c r="H6" s="5">
        <v>0.7916666666666666</v>
      </c>
      <c r="I6" s="7"/>
      <c r="J6" s="7" t="s">
        <v>49</v>
      </c>
      <c r="K6" s="5" t="s">
        <v>50</v>
      </c>
      <c r="L6" s="5" t="s">
        <v>51</v>
      </c>
      <c r="M6" s="5" t="s">
        <v>52</v>
      </c>
      <c r="N6" s="5"/>
      <c r="O6" s="11">
        <v>39010.791666666664</v>
      </c>
      <c r="P6" s="11">
        <v>39012.708333333336</v>
      </c>
      <c r="Q6" s="12">
        <f t="shared" si="0"/>
        <v>1.9166666666715173</v>
      </c>
      <c r="R6" s="4"/>
      <c r="S6" s="4"/>
    </row>
    <row r="7" spans="1:19" ht="10.5" customHeight="1">
      <c r="A7" s="8">
        <v>6</v>
      </c>
      <c r="B7" s="8">
        <v>13</v>
      </c>
      <c r="C7" s="18" t="s">
        <v>53</v>
      </c>
      <c r="D7" s="1" t="s">
        <v>13</v>
      </c>
      <c r="E7" s="1" t="s">
        <v>54</v>
      </c>
      <c r="F7" s="2">
        <v>150</v>
      </c>
      <c r="G7" s="1">
        <v>89609770811</v>
      </c>
      <c r="H7" s="5">
        <v>0.7916666666666666</v>
      </c>
      <c r="I7" s="7" t="s">
        <v>55</v>
      </c>
      <c r="J7" s="7" t="s">
        <v>56</v>
      </c>
      <c r="K7" s="5" t="s">
        <v>57</v>
      </c>
      <c r="L7" s="5" t="s">
        <v>58</v>
      </c>
      <c r="M7" s="5" t="s">
        <v>59</v>
      </c>
      <c r="N7" s="5" t="s">
        <v>60</v>
      </c>
      <c r="O7" s="11">
        <v>39010.791666666664</v>
      </c>
      <c r="P7" s="11">
        <v>39012.709814814814</v>
      </c>
      <c r="Q7" s="12">
        <f t="shared" si="0"/>
        <v>1.9181481481500668</v>
      </c>
      <c r="R7" s="4" t="s">
        <v>61</v>
      </c>
      <c r="S7" s="4">
        <v>10</v>
      </c>
    </row>
    <row r="8" spans="1:19" ht="12" customHeight="1">
      <c r="A8" s="8">
        <v>7</v>
      </c>
      <c r="B8" s="8">
        <v>12</v>
      </c>
      <c r="C8" s="18" t="s">
        <v>62</v>
      </c>
      <c r="D8" s="1" t="s">
        <v>13</v>
      </c>
      <c r="E8" s="1" t="s">
        <v>63</v>
      </c>
      <c r="F8" s="2">
        <v>150</v>
      </c>
      <c r="G8" s="3">
        <v>89234037668</v>
      </c>
      <c r="H8" s="5">
        <v>0.7916666666666666</v>
      </c>
      <c r="I8" s="7" t="s">
        <v>64</v>
      </c>
      <c r="J8" s="7" t="s">
        <v>65</v>
      </c>
      <c r="K8" s="5" t="s">
        <v>66</v>
      </c>
      <c r="L8" s="5" t="s">
        <v>67</v>
      </c>
      <c r="M8" s="5" t="s">
        <v>68</v>
      </c>
      <c r="N8" s="5"/>
      <c r="O8" s="11">
        <v>39010.791666666664</v>
      </c>
      <c r="P8" s="11">
        <v>39012.708333333336</v>
      </c>
      <c r="Q8" s="12">
        <f t="shared" si="0"/>
        <v>1.9166666666715173</v>
      </c>
      <c r="R8" s="4"/>
      <c r="S8" s="19" t="s">
        <v>69</v>
      </c>
    </row>
    <row r="9" spans="1:19" ht="12.75" customHeight="1">
      <c r="A9" s="8">
        <v>8</v>
      </c>
      <c r="B9" s="8">
        <v>14</v>
      </c>
      <c r="C9" s="18" t="s">
        <v>70</v>
      </c>
      <c r="D9" s="1" t="s">
        <v>13</v>
      </c>
      <c r="E9" s="1" t="s">
        <v>71</v>
      </c>
      <c r="F9" s="2">
        <v>150</v>
      </c>
      <c r="G9" s="1">
        <v>89138496069</v>
      </c>
      <c r="H9" s="5">
        <v>0.7916666666666666</v>
      </c>
      <c r="I9" s="7"/>
      <c r="J9" s="7" t="s">
        <v>72</v>
      </c>
      <c r="K9" s="5" t="s">
        <v>73</v>
      </c>
      <c r="L9" s="5" t="s">
        <v>74</v>
      </c>
      <c r="M9" s="5" t="s">
        <v>75</v>
      </c>
      <c r="N9" s="5" t="s">
        <v>76</v>
      </c>
      <c r="O9" s="11">
        <v>39010.791666666664</v>
      </c>
      <c r="P9" s="11">
        <v>39012.77118055556</v>
      </c>
      <c r="Q9" s="12">
        <f t="shared" si="0"/>
        <v>1.9795138888948713</v>
      </c>
      <c r="R9" s="4" t="s">
        <v>77</v>
      </c>
      <c r="S9" s="4">
        <v>1</v>
      </c>
    </row>
    <row r="10" spans="1:19" ht="12" customHeight="1">
      <c r="A10" s="8">
        <v>9</v>
      </c>
      <c r="B10" s="8">
        <v>7</v>
      </c>
      <c r="C10" s="18" t="s">
        <v>78</v>
      </c>
      <c r="D10" s="1" t="s">
        <v>79</v>
      </c>
      <c r="E10" s="1" t="s">
        <v>80</v>
      </c>
      <c r="F10" s="2">
        <v>150</v>
      </c>
      <c r="G10" s="1">
        <v>89069491093</v>
      </c>
      <c r="H10" s="5">
        <v>0.7916666666666666</v>
      </c>
      <c r="I10" s="7" t="s">
        <v>81</v>
      </c>
      <c r="J10" s="7" t="s">
        <v>82</v>
      </c>
      <c r="K10" s="5" t="s">
        <v>83</v>
      </c>
      <c r="L10" s="5" t="s">
        <v>84</v>
      </c>
      <c r="M10" s="5" t="s">
        <v>85</v>
      </c>
      <c r="N10" s="5"/>
      <c r="O10" s="11">
        <v>39010.791666666664</v>
      </c>
      <c r="P10" s="11">
        <v>39012.708333333336</v>
      </c>
      <c r="Q10" s="12">
        <f t="shared" si="0"/>
        <v>1.9166666666715173</v>
      </c>
      <c r="R10" s="4" t="s">
        <v>86</v>
      </c>
      <c r="S10" s="4"/>
    </row>
    <row r="11" spans="1:19" ht="12" customHeight="1">
      <c r="A11" s="8">
        <v>10</v>
      </c>
      <c r="B11" s="8">
        <v>11</v>
      </c>
      <c r="C11" s="18" t="s">
        <v>87</v>
      </c>
      <c r="D11" s="1" t="s">
        <v>13</v>
      </c>
      <c r="E11" s="1" t="s">
        <v>88</v>
      </c>
      <c r="F11" s="2">
        <v>150</v>
      </c>
      <c r="G11" s="1">
        <v>89039147569</v>
      </c>
      <c r="H11" s="5">
        <v>0.7916666666666666</v>
      </c>
      <c r="I11" s="7" t="s">
        <v>89</v>
      </c>
      <c r="J11" s="7" t="s">
        <v>90</v>
      </c>
      <c r="K11" s="5" t="s">
        <v>91</v>
      </c>
      <c r="L11" s="5" t="s">
        <v>92</v>
      </c>
      <c r="M11" s="5" t="s">
        <v>93</v>
      </c>
      <c r="N11" s="5"/>
      <c r="O11" s="11">
        <v>39010.791666666664</v>
      </c>
      <c r="P11" s="11">
        <v>39012.708333333336</v>
      </c>
      <c r="Q11" s="12">
        <f t="shared" si="0"/>
        <v>1.9166666666715173</v>
      </c>
      <c r="R11" s="4" t="s">
        <v>94</v>
      </c>
      <c r="S11" s="4">
        <v>9</v>
      </c>
    </row>
    <row r="12" spans="1:19" ht="12" customHeight="1">
      <c r="A12" s="8">
        <v>11</v>
      </c>
      <c r="B12" s="8">
        <v>6</v>
      </c>
      <c r="C12" s="18" t="s">
        <v>95</v>
      </c>
      <c r="D12" s="1" t="s">
        <v>13</v>
      </c>
      <c r="E12" s="1" t="s">
        <v>96</v>
      </c>
      <c r="F12" s="2">
        <v>150</v>
      </c>
      <c r="G12" s="1">
        <v>89234040215</v>
      </c>
      <c r="H12" s="5">
        <v>0.7916666666666666</v>
      </c>
      <c r="I12" s="7" t="s">
        <v>97</v>
      </c>
      <c r="J12" s="7" t="s">
        <v>98</v>
      </c>
      <c r="K12" s="5"/>
      <c r="L12" s="5" t="s">
        <v>67</v>
      </c>
      <c r="M12" s="5" t="s">
        <v>99</v>
      </c>
      <c r="N12" s="5"/>
      <c r="O12" s="11">
        <v>39010.791666666664</v>
      </c>
      <c r="P12" s="11">
        <v>39012.708333333336</v>
      </c>
      <c r="Q12" s="12">
        <f t="shared" si="0"/>
        <v>1.9166666666715173</v>
      </c>
      <c r="R12" t="s">
        <v>100</v>
      </c>
      <c r="S12">
        <v>8</v>
      </c>
    </row>
    <row r="13" spans="1:19" ht="12.75" customHeight="1">
      <c r="A13" s="8">
        <v>12</v>
      </c>
      <c r="B13" s="8">
        <v>15</v>
      </c>
      <c r="C13" s="18" t="s">
        <v>101</v>
      </c>
      <c r="D13" s="1" t="s">
        <v>13</v>
      </c>
      <c r="E13" s="1" t="s">
        <v>102</v>
      </c>
      <c r="F13" s="2">
        <v>150</v>
      </c>
      <c r="G13" s="1">
        <v>89138554323</v>
      </c>
      <c r="H13" s="5">
        <v>0.7916666666666666</v>
      </c>
      <c r="I13" s="7"/>
      <c r="J13" s="7" t="s">
        <v>103</v>
      </c>
      <c r="K13" s="5" t="s">
        <v>104</v>
      </c>
      <c r="L13" s="5" t="s">
        <v>105</v>
      </c>
      <c r="M13" s="5" t="s">
        <v>106</v>
      </c>
      <c r="N13" s="5" t="s">
        <v>107</v>
      </c>
      <c r="O13" s="11">
        <v>39010.791666666664</v>
      </c>
      <c r="P13" s="11">
        <v>39012.74236111111</v>
      </c>
      <c r="Q13" s="12">
        <f t="shared" si="0"/>
        <v>1.9506944444437977</v>
      </c>
      <c r="R13" s="4" t="s">
        <v>108</v>
      </c>
      <c r="S13" s="4">
        <v>3</v>
      </c>
    </row>
    <row r="14" spans="1:19" ht="12" customHeight="1">
      <c r="A14" s="8">
        <v>13</v>
      </c>
      <c r="B14" s="8">
        <v>3</v>
      </c>
      <c r="C14" s="18" t="s">
        <v>109</v>
      </c>
      <c r="D14" s="1" t="s">
        <v>13</v>
      </c>
      <c r="E14" s="1" t="s">
        <v>110</v>
      </c>
      <c r="F14" s="2">
        <v>200</v>
      </c>
      <c r="G14" s="1">
        <v>89039151951</v>
      </c>
      <c r="H14" s="5">
        <v>0.7916666666666666</v>
      </c>
      <c r="I14" s="7" t="s">
        <v>111</v>
      </c>
      <c r="J14" s="7" t="s">
        <v>112</v>
      </c>
      <c r="K14" s="5" t="s">
        <v>113</v>
      </c>
      <c r="L14" s="5" t="s">
        <v>114</v>
      </c>
      <c r="M14" s="5" t="s">
        <v>115</v>
      </c>
      <c r="N14" s="5"/>
      <c r="O14" s="11">
        <v>39010.791666666664</v>
      </c>
      <c r="P14" s="11">
        <v>39012.708333333336</v>
      </c>
      <c r="Q14" s="12">
        <f t="shared" si="0"/>
        <v>1.9166666666715173</v>
      </c>
      <c r="R14" s="4" t="s">
        <v>116</v>
      </c>
      <c r="S14" s="4">
        <v>6</v>
      </c>
    </row>
    <row r="15" spans="1:19" s="13" customFormat="1" ht="12.75">
      <c r="A15" s="14"/>
      <c r="B15" s="14">
        <v>10</v>
      </c>
      <c r="C15" s="15" t="s">
        <v>117</v>
      </c>
      <c r="D15" s="15"/>
      <c r="E15" s="15"/>
      <c r="F15" s="16"/>
      <c r="G15" s="15"/>
      <c r="H15" s="15"/>
      <c r="I15" s="15"/>
      <c r="J15" s="15"/>
      <c r="K15" s="15"/>
      <c r="L15" s="17" t="s">
        <v>118</v>
      </c>
      <c r="M15" s="17"/>
      <c r="N15" s="17"/>
      <c r="O15" s="17"/>
      <c r="P15" s="15"/>
      <c r="Q15" s="15"/>
      <c r="R15" s="15">
        <v>5</v>
      </c>
      <c r="S15" s="19" t="s">
        <v>69</v>
      </c>
    </row>
  </sheetData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---</cp:lastModifiedBy>
  <dcterms:created xsi:type="dcterms:W3CDTF">2006-10-27T04:44:40Z</dcterms:created>
  <dcterms:modified xsi:type="dcterms:W3CDTF">2006-10-27T04:44:40Z</dcterms:modified>
  <cp:category/>
  <cp:version/>
  <cp:contentType/>
  <cp:contentStatus/>
</cp:coreProperties>
</file>